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4000" windowHeight="9220" activeTab="2"/>
  </bookViews>
  <sheets>
    <sheet name="CHIC" sheetId="1" r:id="rId1"/>
    <sheet name="Hors Chics" sheetId="2" r:id="rId2"/>
    <sheet name="Général" sheetId="3" r:id="rId3"/>
  </sheets>
  <definedNames>
    <definedName name="_xlnm.Print_Area" localSheetId="0">'CHIC'!$A$1:$CE$78</definedName>
    <definedName name="_xlnm.Print_Area" localSheetId="2">'Général'!$A$3:$V$32</definedName>
    <definedName name="_xlnm.Print_Area" localSheetId="1">'Hors Chics'!$A$3:$DI$57</definedName>
  </definedNames>
  <calcPr fullCalcOnLoad="1"/>
</workbook>
</file>

<file path=xl/comments1.xml><?xml version="1.0" encoding="utf-8"?>
<comments xmlns="http://schemas.openxmlformats.org/spreadsheetml/2006/main">
  <authors>
    <author>Jean-Paul LANCE</author>
  </authors>
  <commentList>
    <comment ref="AE68" authorId="0">
      <text>
        <r>
          <rPr>
            <b/>
            <sz val="9"/>
            <rFont val="Tahoma"/>
            <family val="2"/>
          </rPr>
          <t>Jean-Paul LANCE: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<sst xmlns="http://schemas.openxmlformats.org/spreadsheetml/2006/main" count="570" uniqueCount="128">
  <si>
    <t>AUTUN</t>
  </si>
  <si>
    <t>CH. DE CHAILLY</t>
  </si>
  <si>
    <t>CH. D'AVOISE</t>
  </si>
  <si>
    <t>BEAUNE</t>
  </si>
  <si>
    <t>CHALON</t>
  </si>
  <si>
    <t>MACON LA SALLE</t>
  </si>
  <si>
    <t>VAL DE SORNE</t>
  </si>
  <si>
    <t>QUETIGNY</t>
  </si>
  <si>
    <t>TANLAY</t>
  </si>
  <si>
    <t>VAL D'AMOUR</t>
  </si>
  <si>
    <t>DIJON  BOURGOGNE</t>
  </si>
  <si>
    <t>CLUB</t>
  </si>
  <si>
    <t xml:space="preserve"> </t>
  </si>
  <si>
    <t>1H</t>
  </si>
  <si>
    <t>2H</t>
  </si>
  <si>
    <t>3H</t>
  </si>
  <si>
    <t>1D</t>
  </si>
  <si>
    <t>2D</t>
  </si>
  <si>
    <t>Dames</t>
  </si>
  <si>
    <t>S/TOTAL CHIC</t>
  </si>
  <si>
    <t xml:space="preserve">  </t>
  </si>
  <si>
    <t>TOTAL GENERAL  DES CHIC</t>
  </si>
  <si>
    <t>COMPETITEURS  H/D</t>
  </si>
  <si>
    <t>TOTAL COMPETITEURS CHIC</t>
  </si>
  <si>
    <t>S/TOTAL  AMICALES</t>
  </si>
  <si>
    <t>AMICALES</t>
  </si>
  <si>
    <t>CHIC</t>
  </si>
  <si>
    <t>CHIC + AMICALES</t>
  </si>
  <si>
    <t>SOUS/TOTAL</t>
  </si>
  <si>
    <t>Ens.</t>
  </si>
  <si>
    <t>S/TOTAL</t>
  </si>
  <si>
    <t>Autun</t>
  </si>
  <si>
    <t>Val d'Amour</t>
  </si>
  <si>
    <t>Avoise</t>
  </si>
  <si>
    <t>Chalon</t>
  </si>
  <si>
    <t>Val de Sorne</t>
  </si>
  <si>
    <t>Tanlay</t>
  </si>
  <si>
    <t>&amp; Autres Clubs</t>
  </si>
  <si>
    <t>Match Play</t>
  </si>
  <si>
    <t>Dijon B.</t>
  </si>
  <si>
    <t>PRE LAMY</t>
  </si>
  <si>
    <t>Messieurs</t>
  </si>
  <si>
    <t>Chailly</t>
  </si>
  <si>
    <t>Repas fin saison</t>
  </si>
  <si>
    <t>Pré Lamy</t>
  </si>
  <si>
    <t>Select Match Play</t>
  </si>
  <si>
    <t>DIJON  BOURG.</t>
  </si>
  <si>
    <t>S. ENTREPRISES</t>
  </si>
  <si>
    <t>VENAREY</t>
  </si>
  <si>
    <t>Comptabilisé</t>
  </si>
  <si>
    <t xml:space="preserve">     Ratio</t>
  </si>
  <si>
    <t>SALIVES</t>
  </si>
  <si>
    <t>Salives</t>
  </si>
  <si>
    <t>Groupe A &gt;</t>
  </si>
  <si>
    <t>Groupe B &gt;</t>
  </si>
  <si>
    <t>La CHASSAGNE</t>
  </si>
  <si>
    <t>Quétigny</t>
  </si>
  <si>
    <t>La Chassagne</t>
  </si>
  <si>
    <t xml:space="preserve">Champ. Ligue               </t>
  </si>
  <si>
    <t>Non comptés</t>
  </si>
  <si>
    <t>TOTAL COMPETITEURS Hors CHICS</t>
  </si>
  <si>
    <t>TOTAL par Séries</t>
  </si>
  <si>
    <t>Dijon Bourg.</t>
  </si>
  <si>
    <t>3 TOP 6</t>
  </si>
  <si>
    <t>Macon</t>
  </si>
  <si>
    <t>Nb Adhérents (actuel)</t>
  </si>
  <si>
    <t>Besançon</t>
  </si>
  <si>
    <t>Ch. d'Avoise</t>
  </si>
  <si>
    <t>Ch. De Chailly</t>
  </si>
  <si>
    <t>Entreprises</t>
  </si>
  <si>
    <t>Venarey</t>
  </si>
  <si>
    <t>Participation aux Chics  année 2017</t>
  </si>
  <si>
    <r>
      <t>CHIC N° 1</t>
    </r>
    <r>
      <rPr>
        <sz val="10"/>
        <rFont val="Arial"/>
        <family val="0"/>
      </rPr>
      <t xml:space="preserve">      06-avril</t>
    </r>
  </si>
  <si>
    <r>
      <t>CHIC N° 2</t>
    </r>
    <r>
      <rPr>
        <sz val="10"/>
        <rFont val="Arial"/>
        <family val="0"/>
      </rPr>
      <t xml:space="preserve">      13-avril</t>
    </r>
  </si>
  <si>
    <r>
      <t>CHIC N° 3</t>
    </r>
    <r>
      <rPr>
        <sz val="10"/>
        <rFont val="Arial"/>
        <family val="0"/>
      </rPr>
      <t xml:space="preserve">      27-avril</t>
    </r>
  </si>
  <si>
    <r>
      <t>CHIC N° 4</t>
    </r>
    <r>
      <rPr>
        <sz val="10"/>
        <rFont val="Arial"/>
        <family val="0"/>
      </rPr>
      <t xml:space="preserve">      04-mai</t>
    </r>
  </si>
  <si>
    <r>
      <t>CHIC N° 5</t>
    </r>
    <r>
      <rPr>
        <sz val="10"/>
        <rFont val="Arial"/>
        <family val="0"/>
      </rPr>
      <t xml:space="preserve">      11-mai</t>
    </r>
  </si>
  <si>
    <t>Groupe C &gt;</t>
  </si>
  <si>
    <r>
      <t>Senior Cup     21/22</t>
    </r>
    <r>
      <rPr>
        <sz val="10"/>
        <rFont val="Arial"/>
        <family val="0"/>
      </rPr>
      <t>-juin</t>
    </r>
  </si>
  <si>
    <t>BESANCON</t>
  </si>
  <si>
    <t>ENTREPRISES</t>
  </si>
  <si>
    <r>
      <t>CHIC N° 7</t>
    </r>
    <r>
      <rPr>
        <sz val="10"/>
        <rFont val="Arial"/>
        <family val="0"/>
      </rPr>
      <t xml:space="preserve">      29-juin</t>
    </r>
  </si>
  <si>
    <r>
      <t>CHIC N° 6</t>
    </r>
    <r>
      <rPr>
        <sz val="10"/>
        <rFont val="Arial"/>
        <family val="0"/>
      </rPr>
      <t xml:space="preserve">     08-juin</t>
    </r>
  </si>
  <si>
    <r>
      <t>CHIC N° 9</t>
    </r>
    <r>
      <rPr>
        <sz val="10"/>
        <rFont val="Arial"/>
        <family val="0"/>
      </rPr>
      <t xml:space="preserve">      27-juillet</t>
    </r>
  </si>
  <si>
    <r>
      <t>CHIC N° 10</t>
    </r>
    <r>
      <rPr>
        <sz val="10"/>
        <rFont val="Arial"/>
        <family val="0"/>
      </rPr>
      <t xml:space="preserve">      10-août</t>
    </r>
  </si>
  <si>
    <r>
      <t>CHIC N° 11</t>
    </r>
    <r>
      <rPr>
        <sz val="10"/>
        <rFont val="Arial"/>
        <family val="0"/>
      </rPr>
      <t xml:space="preserve">      31-août</t>
    </r>
  </si>
  <si>
    <r>
      <t>CHIC N° 12</t>
    </r>
    <r>
      <rPr>
        <sz val="10"/>
        <rFont val="Arial"/>
        <family val="0"/>
      </rPr>
      <t xml:space="preserve">      07-septembre</t>
    </r>
  </si>
  <si>
    <r>
      <t>CHIC N° 13</t>
    </r>
    <r>
      <rPr>
        <sz val="10"/>
        <rFont val="Arial"/>
        <family val="0"/>
      </rPr>
      <t xml:space="preserve">      14-septembre</t>
    </r>
  </si>
  <si>
    <t>CHIC N° 14      05-octobre</t>
  </si>
  <si>
    <t>M1</t>
  </si>
  <si>
    <t>D1</t>
  </si>
  <si>
    <t>D2</t>
  </si>
  <si>
    <t>M2</t>
  </si>
  <si>
    <t>M3</t>
  </si>
  <si>
    <t>Gr A</t>
  </si>
  <si>
    <t>Gr B</t>
  </si>
  <si>
    <t>Gr C</t>
  </si>
  <si>
    <t xml:space="preserve">               C</t>
  </si>
  <si>
    <t>Participation   des  CLUBS   aux   rencontres hors CHIC  année 2017</t>
  </si>
  <si>
    <r>
      <t>Amicale N° 1</t>
    </r>
    <r>
      <rPr>
        <sz val="10"/>
        <rFont val="Arial"/>
        <family val="0"/>
      </rPr>
      <t xml:space="preserve">    30-mars</t>
    </r>
  </si>
  <si>
    <r>
      <t>Amicale N° 2</t>
    </r>
    <r>
      <rPr>
        <sz val="10"/>
        <rFont val="Arial"/>
        <family val="0"/>
      </rPr>
      <t xml:space="preserve">    20-avril</t>
    </r>
  </si>
  <si>
    <t>15-16 mai</t>
  </si>
  <si>
    <t>La Cordelière</t>
  </si>
  <si>
    <r>
      <t>Amicale N° 3</t>
    </r>
    <r>
      <rPr>
        <sz val="10"/>
        <rFont val="Arial"/>
        <family val="0"/>
      </rPr>
      <t xml:space="preserve">    18-mai</t>
    </r>
  </si>
  <si>
    <t xml:space="preserve">Super Grand-Est  </t>
  </si>
  <si>
    <r>
      <t>Amicale N° 4</t>
    </r>
    <r>
      <rPr>
        <sz val="10"/>
        <rFont val="Arial"/>
        <family val="0"/>
      </rPr>
      <t xml:space="preserve">    23-mai</t>
    </r>
  </si>
  <si>
    <t>15 juin  20 juill.</t>
  </si>
  <si>
    <r>
      <t>Amicale N° 5</t>
    </r>
    <r>
      <rPr>
        <sz val="10"/>
        <rFont val="Arial"/>
        <family val="0"/>
      </rPr>
      <t xml:space="preserve">    01-juin</t>
    </r>
  </si>
  <si>
    <r>
      <t>Amicale N° 7</t>
    </r>
    <r>
      <rPr>
        <sz val="10"/>
        <rFont val="Arial"/>
        <family val="0"/>
      </rPr>
      <t xml:space="preserve">      03-août</t>
    </r>
  </si>
  <si>
    <r>
      <t>Amicale N° 8</t>
    </r>
    <r>
      <rPr>
        <sz val="10"/>
        <rFont val="Arial"/>
        <family val="0"/>
      </rPr>
      <t xml:space="preserve">      17-août</t>
    </r>
  </si>
  <si>
    <r>
      <t>Amicale N° 10</t>
    </r>
    <r>
      <rPr>
        <sz val="10"/>
        <rFont val="Arial"/>
        <family val="0"/>
      </rPr>
      <t xml:space="preserve">      21-sept.</t>
    </r>
  </si>
  <si>
    <r>
      <t>Amicale N° 11</t>
    </r>
    <r>
      <rPr>
        <sz val="10"/>
        <rFont val="Arial"/>
        <family val="0"/>
      </rPr>
      <t xml:space="preserve">  12-octobre</t>
    </r>
  </si>
  <si>
    <r>
      <t xml:space="preserve">Amicale N° 12 </t>
    </r>
    <r>
      <rPr>
        <sz val="10"/>
        <rFont val="Arial"/>
        <family val="0"/>
      </rPr>
      <t xml:space="preserve">    18 ou 19-oct</t>
    </r>
  </si>
  <si>
    <t>PARTICIPATION  DES CLUBS  CHIC  +  AMICALES       ANNEE  2017</t>
  </si>
  <si>
    <t>Bourg./F-Comté           18-19 sept.</t>
  </si>
  <si>
    <t>Mardidi 09 mai</t>
  </si>
  <si>
    <r>
      <t>Amicale N° 6</t>
    </r>
    <r>
      <rPr>
        <sz val="10"/>
        <rFont val="Arial"/>
        <family val="0"/>
      </rPr>
      <t xml:space="preserve">    11-juillet</t>
    </r>
  </si>
  <si>
    <t xml:space="preserve">Sam. 01 juil.      Besançon  </t>
  </si>
  <si>
    <t xml:space="preserve">Sam. 01 juil.      Dijon Bourg.  </t>
  </si>
  <si>
    <r>
      <t>Amicale N° 6Z</t>
    </r>
    <r>
      <rPr>
        <sz val="10"/>
        <rFont val="Arial"/>
        <family val="0"/>
      </rPr>
      <t xml:space="preserve">    20-juillet</t>
    </r>
  </si>
  <si>
    <r>
      <t>Amicale N° 9</t>
    </r>
    <r>
      <rPr>
        <sz val="10"/>
        <rFont val="Arial"/>
        <family val="0"/>
      </rPr>
      <t xml:space="preserve">      24-août</t>
    </r>
  </si>
  <si>
    <r>
      <t>Amicale N° 10Z</t>
    </r>
    <r>
      <rPr>
        <sz val="10"/>
        <rFont val="Arial"/>
        <family val="0"/>
      </rPr>
      <t xml:space="preserve">      28-sept.</t>
    </r>
  </si>
  <si>
    <t>Beaune</t>
  </si>
  <si>
    <r>
      <t>CHIC N° 8</t>
    </r>
    <r>
      <rPr>
        <sz val="10"/>
        <rFont val="Arial"/>
        <family val="0"/>
      </rPr>
      <t xml:space="preserve">      06-juillet</t>
    </r>
  </si>
  <si>
    <t>Luxeuil Bellevue</t>
  </si>
  <si>
    <r>
      <t xml:space="preserve">                    </t>
    </r>
    <r>
      <rPr>
        <sz val="14"/>
        <color indexed="10"/>
        <rFont val="Arial"/>
        <family val="2"/>
      </rPr>
      <t>A</t>
    </r>
  </si>
  <si>
    <r>
      <t xml:space="preserve">                    </t>
    </r>
    <r>
      <rPr>
        <sz val="14"/>
        <color indexed="30"/>
        <rFont val="Arial"/>
        <family val="2"/>
      </rPr>
      <t>B</t>
    </r>
  </si>
  <si>
    <t>O</t>
  </si>
</sst>
</file>

<file path=xl/styles.xml><?xml version="1.0" encoding="utf-8"?>
<styleSheet xmlns="http://schemas.openxmlformats.org/spreadsheetml/2006/main">
  <numFmts count="3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000"/>
    <numFmt numFmtId="190" formatCode="0.00000"/>
    <numFmt numFmtId="191" formatCode="0.0000"/>
    <numFmt numFmtId="192" formatCode="0.000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10"/>
      <name val="Arial"/>
      <family val="2"/>
    </font>
    <font>
      <sz val="14"/>
      <color indexed="30"/>
      <name val="Arial"/>
      <family val="2"/>
    </font>
    <font>
      <b/>
      <i/>
      <sz val="12"/>
      <color indexed="12"/>
      <name val="Arial"/>
      <family val="2"/>
    </font>
    <font>
      <b/>
      <sz val="16"/>
      <name val="Arial"/>
      <family val="2"/>
    </font>
    <font>
      <b/>
      <i/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b/>
      <sz val="10"/>
      <color indexed="19"/>
      <name val="Arial"/>
      <family val="2"/>
    </font>
    <font>
      <b/>
      <i/>
      <sz val="10"/>
      <color indexed="1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15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sz val="10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B050"/>
      <name val="Arial"/>
      <family val="2"/>
    </font>
    <font>
      <b/>
      <sz val="10"/>
      <color theme="4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1" borderId="9" applyNumberFormat="0" applyAlignment="0" applyProtection="0"/>
  </cellStyleXfs>
  <cellXfs count="546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12" fillId="32" borderId="14" xfId="0" applyFont="1" applyFill="1" applyBorder="1" applyAlignment="1" applyProtection="1">
      <alignment horizontal="center" vertical="center"/>
      <protection hidden="1"/>
    </xf>
    <xf numFmtId="0" fontId="12" fillId="3" borderId="17" xfId="0" applyFont="1" applyFill="1" applyBorder="1" applyAlignment="1" applyProtection="1">
      <alignment horizontal="center" vertical="center"/>
      <protection hidden="1"/>
    </xf>
    <xf numFmtId="0" fontId="13" fillId="33" borderId="18" xfId="0" applyFont="1" applyFill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1" fontId="0" fillId="0" borderId="21" xfId="0" applyNumberFormat="1" applyFont="1" applyBorder="1" applyAlignment="1" applyProtection="1">
      <alignment horizontal="center" vertical="center"/>
      <protection hidden="1"/>
    </xf>
    <xf numFmtId="1" fontId="0" fillId="0" borderId="22" xfId="0" applyNumberFormat="1" applyFont="1" applyBorder="1" applyAlignment="1" applyProtection="1">
      <alignment horizontal="center" vertical="center"/>
      <protection hidden="1"/>
    </xf>
    <xf numFmtId="1" fontId="0" fillId="0" borderId="23" xfId="0" applyNumberFormat="1" applyFont="1" applyBorder="1" applyAlignment="1" applyProtection="1">
      <alignment horizontal="center" vertical="center"/>
      <protection hidden="1"/>
    </xf>
    <xf numFmtId="1" fontId="0" fillId="0" borderId="24" xfId="0" applyNumberFormat="1" applyFont="1" applyBorder="1" applyAlignment="1" applyProtection="1">
      <alignment horizontal="center" vertical="center"/>
      <protection hidden="1"/>
    </xf>
    <xf numFmtId="1" fontId="11" fillId="0" borderId="25" xfId="0" applyNumberFormat="1" applyFont="1" applyBorder="1" applyAlignment="1" applyProtection="1">
      <alignment horizontal="center" vertical="center"/>
      <protection hidden="1"/>
    </xf>
    <xf numFmtId="1" fontId="1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26" xfId="0" applyFont="1" applyBorder="1" applyAlignment="1" applyProtection="1">
      <alignment horizontal="center" vertical="center"/>
      <protection hidden="1"/>
    </xf>
    <xf numFmtId="1" fontId="0" fillId="0" borderId="27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1" fontId="0" fillId="0" borderId="29" xfId="0" applyNumberFormat="1" applyFont="1" applyBorder="1" applyAlignment="1" applyProtection="1">
      <alignment horizontal="center" vertical="center"/>
      <protection hidden="1"/>
    </xf>
    <xf numFmtId="1" fontId="0" fillId="0" borderId="30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11" fillId="0" borderId="32" xfId="0" applyNumberFormat="1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1" fontId="0" fillId="0" borderId="36" xfId="0" applyNumberFormat="1" applyFont="1" applyBorder="1" applyAlignment="1" applyProtection="1">
      <alignment horizontal="center" vertical="center"/>
      <protection hidden="1"/>
    </xf>
    <xf numFmtId="1" fontId="0" fillId="0" borderId="37" xfId="0" applyNumberFormat="1" applyFont="1" applyBorder="1" applyAlignment="1" applyProtection="1">
      <alignment horizontal="center" vertical="center"/>
      <protection hidden="1"/>
    </xf>
    <xf numFmtId="1" fontId="0" fillId="0" borderId="38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2" fontId="15" fillId="0" borderId="0" xfId="0" applyNumberFormat="1" applyFont="1" applyFill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" fontId="0" fillId="0" borderId="34" xfId="0" applyNumberFormat="1" applyFont="1" applyFill="1" applyBorder="1" applyAlignment="1" applyProtection="1">
      <alignment horizontal="center" vertical="center"/>
      <protection hidden="1"/>
    </xf>
    <xf numFmtId="1" fontId="0" fillId="0" borderId="35" xfId="0" applyNumberFormat="1" applyFont="1" applyFill="1" applyBorder="1" applyAlignment="1" applyProtection="1">
      <alignment horizontal="center" vertical="center"/>
      <protection hidden="1"/>
    </xf>
    <xf numFmtId="1" fontId="0" fillId="0" borderId="36" xfId="0" applyNumberFormat="1" applyFont="1" applyFill="1" applyBorder="1" applyAlignment="1" applyProtection="1">
      <alignment horizontal="center" vertical="center"/>
      <protection hidden="1"/>
    </xf>
    <xf numFmtId="1" fontId="0" fillId="0" borderId="37" xfId="0" applyNumberFormat="1" applyFont="1" applyFill="1" applyBorder="1" applyAlignment="1" applyProtection="1">
      <alignment horizontal="center" vertical="center"/>
      <protection hidden="1"/>
    </xf>
    <xf numFmtId="1" fontId="0" fillId="0" borderId="38" xfId="0" applyNumberFormat="1" applyFont="1" applyFill="1" applyBorder="1" applyAlignment="1" applyProtection="1">
      <alignment horizontal="center" vertical="center"/>
      <protection hidden="1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1" fontId="0" fillId="0" borderId="42" xfId="0" applyNumberFormat="1" applyFont="1" applyBorder="1" applyAlignment="1" applyProtection="1">
      <alignment horizontal="center" vertical="center"/>
      <protection hidden="1"/>
    </xf>
    <xf numFmtId="1" fontId="0" fillId="0" borderId="43" xfId="0" applyNumberFormat="1" applyFont="1" applyBorder="1" applyAlignment="1" applyProtection="1">
      <alignment horizontal="center" vertical="center"/>
      <protection hidden="1"/>
    </xf>
    <xf numFmtId="1" fontId="0" fillId="0" borderId="44" xfId="0" applyNumberFormat="1" applyFont="1" applyBorder="1" applyAlignment="1" applyProtection="1">
      <alignment horizontal="center" vertical="center"/>
      <protection hidden="1"/>
    </xf>
    <xf numFmtId="1" fontId="0" fillId="0" borderId="45" xfId="0" applyNumberFormat="1" applyFont="1" applyBorder="1" applyAlignment="1" applyProtection="1">
      <alignment horizontal="center" vertical="center"/>
      <protection hidden="1"/>
    </xf>
    <xf numFmtId="1" fontId="0" fillId="0" borderId="46" xfId="0" applyNumberFormat="1" applyFont="1" applyBorder="1" applyAlignment="1" applyProtection="1">
      <alignment horizontal="center" vertical="center"/>
      <protection hidden="1"/>
    </xf>
    <xf numFmtId="1" fontId="0" fillId="0" borderId="47" xfId="0" applyNumberFormat="1" applyFont="1" applyBorder="1" applyAlignment="1" applyProtection="1">
      <alignment horizontal="center" vertical="center"/>
      <protection hidden="1"/>
    </xf>
    <xf numFmtId="1" fontId="0" fillId="0" borderId="48" xfId="0" applyNumberFormat="1" applyFont="1" applyBorder="1" applyAlignment="1" applyProtection="1">
      <alignment horizontal="center" vertical="center"/>
      <protection hidden="1"/>
    </xf>
    <xf numFmtId="1" fontId="0" fillId="0" borderId="49" xfId="0" applyNumberFormat="1" applyFont="1" applyBorder="1" applyAlignment="1" applyProtection="1">
      <alignment horizontal="center" vertical="center"/>
      <protection hidden="1"/>
    </xf>
    <xf numFmtId="1" fontId="0" fillId="0" borderId="50" xfId="0" applyNumberFormat="1" applyFont="1" applyBorder="1" applyAlignment="1" applyProtection="1">
      <alignment horizontal="center" vertical="center"/>
      <protection hidden="1"/>
    </xf>
    <xf numFmtId="1" fontId="0" fillId="0" borderId="51" xfId="0" applyNumberFormat="1" applyFont="1" applyBorder="1" applyAlignment="1" applyProtection="1">
      <alignment horizontal="center" vertical="center"/>
      <protection hidden="1"/>
    </xf>
    <xf numFmtId="1" fontId="11" fillId="0" borderId="5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11" fillId="0" borderId="53" xfId="0" applyFont="1" applyBorder="1" applyAlignment="1" applyProtection="1">
      <alignment horizontal="center" vertical="center"/>
      <protection hidden="1"/>
    </xf>
    <xf numFmtId="3" fontId="17" fillId="0" borderId="54" xfId="0" applyNumberFormat="1" applyFont="1" applyBorder="1" applyAlignment="1" applyProtection="1">
      <alignment horizontal="center" vertical="center"/>
      <protection hidden="1"/>
    </xf>
    <xf numFmtId="3" fontId="17" fillId="0" borderId="55" xfId="0" applyNumberFormat="1" applyFont="1" applyBorder="1" applyAlignment="1" applyProtection="1">
      <alignment horizontal="center" vertical="center"/>
      <protection hidden="1"/>
    </xf>
    <xf numFmtId="3" fontId="17" fillId="0" borderId="56" xfId="0" applyNumberFormat="1" applyFont="1" applyBorder="1" applyAlignment="1" applyProtection="1">
      <alignment horizontal="center" vertical="center"/>
      <protection hidden="1"/>
    </xf>
    <xf numFmtId="3" fontId="17" fillId="0" borderId="57" xfId="0" applyNumberFormat="1" applyFont="1" applyBorder="1" applyAlignment="1" applyProtection="1">
      <alignment horizontal="center" vertical="center"/>
      <protection hidden="1"/>
    </xf>
    <xf numFmtId="3" fontId="17" fillId="0" borderId="58" xfId="0" applyNumberFormat="1" applyFont="1" applyBorder="1" applyAlignment="1" applyProtection="1">
      <alignment horizontal="center" vertical="center"/>
      <protection hidden="1"/>
    </xf>
    <xf numFmtId="3" fontId="17" fillId="0" borderId="59" xfId="0" applyNumberFormat="1" applyFont="1" applyBorder="1" applyAlignment="1" applyProtection="1">
      <alignment horizontal="center" vertical="center"/>
      <protection hidden="1"/>
    </xf>
    <xf numFmtId="3" fontId="17" fillId="0" borderId="60" xfId="0" applyNumberFormat="1" applyFont="1" applyBorder="1" applyAlignment="1" applyProtection="1">
      <alignment horizontal="center" vertical="center"/>
      <protection hidden="1"/>
    </xf>
    <xf numFmtId="3" fontId="17" fillId="0" borderId="61" xfId="0" applyNumberFormat="1" applyFont="1" applyBorder="1" applyAlignment="1" applyProtection="1">
      <alignment horizontal="center" vertical="center"/>
      <protection hidden="1"/>
    </xf>
    <xf numFmtId="3" fontId="18" fillId="0" borderId="62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hidden="1"/>
    </xf>
    <xf numFmtId="3" fontId="18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6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22" fillId="0" borderId="74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25" fillId="0" borderId="63" xfId="0" applyNumberFormat="1" applyFont="1" applyBorder="1" applyAlignment="1" applyProtection="1">
      <alignment horizontal="center" vertical="center"/>
      <protection hidden="1"/>
    </xf>
    <xf numFmtId="1" fontId="25" fillId="0" borderId="76" xfId="0" applyNumberFormat="1" applyFont="1" applyBorder="1" applyAlignment="1" applyProtection="1">
      <alignment horizontal="center" vertical="center"/>
      <protection hidden="1"/>
    </xf>
    <xf numFmtId="1" fontId="25" fillId="0" borderId="77" xfId="0" applyNumberFormat="1" applyFont="1" applyBorder="1" applyAlignment="1" applyProtection="1">
      <alignment horizontal="center" vertical="center"/>
      <protection hidden="1"/>
    </xf>
    <xf numFmtId="1" fontId="25" fillId="0" borderId="78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2" fillId="34" borderId="64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horizontal="center" vertical="center"/>
      <protection locked="0"/>
    </xf>
    <xf numFmtId="0" fontId="22" fillId="34" borderId="74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5" fillId="0" borderId="80" xfId="0" applyFont="1" applyBorder="1" applyAlignment="1">
      <alignment horizontal="center" vertical="center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34" borderId="81" xfId="0" applyFont="1" applyFill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34" borderId="82" xfId="0" applyFont="1" applyFill="1" applyBorder="1" applyAlignment="1" applyProtection="1">
      <alignment horizontal="center" vertical="center"/>
      <protection locked="0"/>
    </xf>
    <xf numFmtId="0" fontId="25" fillId="0" borderId="83" xfId="0" applyFont="1" applyBorder="1" applyAlignment="1">
      <alignment horizontal="center" vertical="center"/>
    </xf>
    <xf numFmtId="0" fontId="22" fillId="0" borderId="84" xfId="0" applyFont="1" applyBorder="1" applyAlignment="1" applyProtection="1">
      <alignment horizontal="center" vertical="center"/>
      <protection locked="0"/>
    </xf>
    <xf numFmtId="0" fontId="22" fillId="0" borderId="85" xfId="0" applyFont="1" applyBorder="1" applyAlignment="1" applyProtection="1">
      <alignment horizontal="center" vertical="center"/>
      <protection locked="0"/>
    </xf>
    <xf numFmtId="0" fontId="22" fillId="34" borderId="86" xfId="0" applyFont="1" applyFill="1" applyBorder="1" applyAlignment="1" applyProtection="1">
      <alignment horizontal="center" vertical="center"/>
      <protection locked="0"/>
    </xf>
    <xf numFmtId="1" fontId="22" fillId="0" borderId="87" xfId="0" applyNumberFormat="1" applyFont="1" applyBorder="1" applyAlignment="1" applyProtection="1">
      <alignment horizontal="center" vertical="center"/>
      <protection locked="0"/>
    </xf>
    <xf numFmtId="1" fontId="22" fillId="0" borderId="88" xfId="0" applyNumberFormat="1" applyFont="1" applyBorder="1" applyAlignment="1" applyProtection="1">
      <alignment horizontal="center" vertical="center"/>
      <protection locked="0"/>
    </xf>
    <xf numFmtId="0" fontId="22" fillId="0" borderId="89" xfId="0" applyFont="1" applyFill="1" applyBorder="1" applyAlignment="1" applyProtection="1">
      <alignment horizontal="center" vertical="center"/>
      <protection locked="0"/>
    </xf>
    <xf numFmtId="0" fontId="22" fillId="0" borderId="90" xfId="0" applyFont="1" applyBorder="1" applyAlignment="1" applyProtection="1">
      <alignment horizontal="center" vertical="center"/>
      <protection locked="0"/>
    </xf>
    <xf numFmtId="0" fontId="22" fillId="0" borderId="91" xfId="0" applyFont="1" applyBorder="1" applyAlignment="1" applyProtection="1">
      <alignment horizontal="center" vertical="center"/>
      <protection locked="0"/>
    </xf>
    <xf numFmtId="0" fontId="22" fillId="34" borderId="51" xfId="0" applyFont="1" applyFill="1" applyBorder="1" applyAlignment="1" applyProtection="1">
      <alignment horizontal="center" vertical="center"/>
      <protection locked="0"/>
    </xf>
    <xf numFmtId="1" fontId="22" fillId="0" borderId="92" xfId="0" applyNumberFormat="1" applyFont="1" applyBorder="1" applyAlignment="1" applyProtection="1">
      <alignment horizontal="center" vertical="center"/>
      <protection locked="0"/>
    </xf>
    <xf numFmtId="1" fontId="22" fillId="0" borderId="93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right" vertical="center"/>
    </xf>
    <xf numFmtId="1" fontId="12" fillId="0" borderId="54" xfId="0" applyNumberFormat="1" applyFont="1" applyBorder="1" applyAlignment="1" applyProtection="1">
      <alignment horizontal="center" vertical="center"/>
      <protection hidden="1"/>
    </xf>
    <xf numFmtId="1" fontId="12" fillId="0" borderId="94" xfId="0" applyNumberFormat="1" applyFont="1" applyBorder="1" applyAlignment="1" applyProtection="1">
      <alignment horizontal="center" vertical="center"/>
      <protection hidden="1"/>
    </xf>
    <xf numFmtId="1" fontId="12" fillId="0" borderId="95" xfId="0" applyNumberFormat="1" applyFont="1" applyBorder="1" applyAlignment="1" applyProtection="1">
      <alignment horizontal="center" vertical="center"/>
      <protection hidden="1"/>
    </xf>
    <xf numFmtId="1" fontId="12" fillId="0" borderId="57" xfId="0" applyNumberFormat="1" applyFont="1" applyBorder="1" applyAlignment="1" applyProtection="1">
      <alignment horizontal="center" vertical="center"/>
      <protection hidden="1"/>
    </xf>
    <xf numFmtId="1" fontId="12" fillId="0" borderId="58" xfId="0" applyNumberFormat="1" applyFont="1" applyBorder="1" applyAlignment="1" applyProtection="1">
      <alignment horizontal="center" vertical="center"/>
      <protection hidden="1"/>
    </xf>
    <xf numFmtId="1" fontId="12" fillId="0" borderId="96" xfId="0" applyNumberFormat="1" applyFont="1" applyBorder="1" applyAlignment="1" applyProtection="1">
      <alignment horizontal="center" vertical="center"/>
      <protection hidden="1"/>
    </xf>
    <xf numFmtId="1" fontId="12" fillId="0" borderId="97" xfId="0" applyNumberFormat="1" applyFont="1" applyBorder="1" applyAlignment="1" applyProtection="1">
      <alignment horizontal="center" vertical="center"/>
      <protection hidden="1"/>
    </xf>
    <xf numFmtId="1" fontId="12" fillId="0" borderId="98" xfId="0" applyNumberFormat="1" applyFont="1" applyBorder="1" applyAlignment="1" applyProtection="1">
      <alignment horizontal="center" vertical="center"/>
      <protection hidden="1"/>
    </xf>
    <xf numFmtId="1" fontId="12" fillId="0" borderId="99" xfId="0" applyNumberFormat="1" applyFont="1" applyBorder="1" applyAlignment="1" applyProtection="1">
      <alignment horizontal="center" vertical="center"/>
      <protection hidden="1"/>
    </xf>
    <xf numFmtId="1" fontId="12" fillId="0" borderId="10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2" fillId="0" borderId="40" xfId="0" applyNumberFormat="1" applyFont="1" applyBorder="1" applyAlignment="1" applyProtection="1">
      <alignment horizontal="center" vertical="center"/>
      <protection hidden="1"/>
    </xf>
    <xf numFmtId="1" fontId="12" fillId="0" borderId="91" xfId="0" applyNumberFormat="1" applyFont="1" applyBorder="1" applyAlignment="1" applyProtection="1">
      <alignment horizontal="center" vertical="center"/>
      <protection hidden="1"/>
    </xf>
    <xf numFmtId="1" fontId="12" fillId="0" borderId="51" xfId="0" applyNumberFormat="1" applyFont="1" applyBorder="1" applyAlignment="1" applyProtection="1">
      <alignment horizontal="center" vertical="center"/>
      <protection hidden="1"/>
    </xf>
    <xf numFmtId="1" fontId="12" fillId="0" borderId="92" xfId="0" applyNumberFormat="1" applyFont="1" applyBorder="1" applyAlignment="1" applyProtection="1">
      <alignment horizontal="center" vertical="center"/>
      <protection hidden="1"/>
    </xf>
    <xf numFmtId="1" fontId="12" fillId="0" borderId="93" xfId="0" applyNumberFormat="1" applyFont="1" applyBorder="1" applyAlignment="1" applyProtection="1">
      <alignment horizontal="center" vertical="center"/>
      <protection hidden="1"/>
    </xf>
    <xf numFmtId="1" fontId="12" fillId="0" borderId="101" xfId="0" applyNumberFormat="1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1" fontId="12" fillId="0" borderId="81" xfId="0" applyNumberFormat="1" applyFont="1" applyBorder="1" applyAlignment="1" applyProtection="1">
      <alignment horizontal="center" vertical="center"/>
      <protection hidden="1"/>
    </xf>
    <xf numFmtId="1" fontId="12" fillId="0" borderId="37" xfId="0" applyNumberFormat="1" applyFont="1" applyBorder="1" applyAlignment="1" applyProtection="1">
      <alignment horizontal="center" vertical="center"/>
      <protection hidden="1"/>
    </xf>
    <xf numFmtId="1" fontId="12" fillId="0" borderId="36" xfId="0" applyNumberFormat="1" applyFont="1" applyBorder="1" applyAlignment="1" applyProtection="1">
      <alignment horizontal="center" vertical="center"/>
      <protection hidden="1"/>
    </xf>
    <xf numFmtId="1" fontId="12" fillId="0" borderId="82" xfId="0" applyNumberFormat="1" applyFont="1" applyBorder="1" applyAlignment="1" applyProtection="1">
      <alignment horizontal="center" vertical="center"/>
      <protection hidden="1"/>
    </xf>
    <xf numFmtId="0" fontId="74" fillId="0" borderId="0" xfId="0" applyFont="1" applyBorder="1" applyAlignment="1">
      <alignment horizontal="right" vertical="center"/>
    </xf>
    <xf numFmtId="1" fontId="12" fillId="0" borderId="102" xfId="0" applyNumberFormat="1" applyFont="1" applyBorder="1" applyAlignment="1" applyProtection="1">
      <alignment horizontal="center" vertical="center"/>
      <protection hidden="1"/>
    </xf>
    <xf numFmtId="1" fontId="12" fillId="0" borderId="85" xfId="0" applyNumberFormat="1" applyFont="1" applyBorder="1" applyAlignment="1" applyProtection="1">
      <alignment horizontal="center" vertical="center"/>
      <protection hidden="1"/>
    </xf>
    <xf numFmtId="1" fontId="12" fillId="0" borderId="86" xfId="0" applyNumberFormat="1" applyFont="1" applyBorder="1" applyAlignment="1" applyProtection="1">
      <alignment horizontal="center" vertical="center"/>
      <protection hidden="1"/>
    </xf>
    <xf numFmtId="1" fontId="12" fillId="0" borderId="87" xfId="0" applyNumberFormat="1" applyFont="1" applyBorder="1" applyAlignment="1" applyProtection="1">
      <alignment horizontal="center" vertical="center"/>
      <protection hidden="1"/>
    </xf>
    <xf numFmtId="1" fontId="12" fillId="0" borderId="88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12" fillId="0" borderId="103" xfId="0" applyNumberFormat="1" applyFont="1" applyBorder="1" applyAlignment="1" applyProtection="1">
      <alignment horizontal="center" vertical="center"/>
      <protection hidden="1"/>
    </xf>
    <xf numFmtId="1" fontId="75" fillId="0" borderId="0" xfId="0" applyNumberFormat="1" applyFont="1" applyBorder="1" applyAlignment="1">
      <alignment horizontal="center" vertical="center"/>
    </xf>
    <xf numFmtId="1" fontId="73" fillId="0" borderId="42" xfId="0" applyNumberFormat="1" applyFont="1" applyBorder="1" applyAlignment="1">
      <alignment horizontal="center" vertical="center"/>
    </xf>
    <xf numFmtId="1" fontId="73" fillId="0" borderId="0" xfId="0" applyNumberFormat="1" applyFont="1" applyBorder="1" applyAlignment="1">
      <alignment horizontal="center" vertical="center"/>
    </xf>
    <xf numFmtId="1" fontId="25" fillId="0" borderId="54" xfId="0" applyNumberFormat="1" applyFont="1" applyBorder="1" applyAlignment="1" applyProtection="1">
      <alignment horizontal="center" vertical="center"/>
      <protection hidden="1"/>
    </xf>
    <xf numFmtId="1" fontId="25" fillId="0" borderId="104" xfId="0" applyNumberFormat="1" applyFont="1" applyBorder="1" applyAlignment="1" applyProtection="1">
      <alignment horizontal="center" vertical="center"/>
      <protection hidden="1"/>
    </xf>
    <xf numFmtId="1" fontId="25" fillId="0" borderId="103" xfId="0" applyNumberFormat="1" applyFont="1" applyBorder="1" applyAlignment="1" applyProtection="1">
      <alignment horizontal="center" vertical="center"/>
      <protection hidden="1"/>
    </xf>
    <xf numFmtId="1" fontId="25" fillId="0" borderId="105" xfId="0" applyNumberFormat="1" applyFont="1" applyBorder="1" applyAlignment="1" applyProtection="1">
      <alignment horizontal="center" vertical="center"/>
      <protection hidden="1"/>
    </xf>
    <xf numFmtId="1" fontId="25" fillId="0" borderId="106" xfId="0" applyNumberFormat="1" applyFont="1" applyBorder="1" applyAlignment="1" applyProtection="1">
      <alignment horizontal="center" vertical="center"/>
      <protection hidden="1"/>
    </xf>
    <xf numFmtId="0" fontId="76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7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7" fillId="0" borderId="64" xfId="0" applyNumberFormat="1" applyFont="1" applyBorder="1" applyAlignment="1" applyProtection="1">
      <alignment horizontal="center" vertical="center"/>
      <protection hidden="1"/>
    </xf>
    <xf numFmtId="1" fontId="17" fillId="0" borderId="107" xfId="0" applyNumberFormat="1" applyFont="1" applyBorder="1" applyAlignment="1" applyProtection="1">
      <alignment horizontal="center" vertical="center"/>
      <protection hidden="1"/>
    </xf>
    <xf numFmtId="0" fontId="17" fillId="0" borderId="108" xfId="0" applyFont="1" applyBorder="1" applyAlignment="1" applyProtection="1">
      <alignment horizontal="center" vertical="center"/>
      <protection hidden="1"/>
    </xf>
    <xf numFmtId="1" fontId="17" fillId="0" borderId="65" xfId="0" applyNumberFormat="1" applyFont="1" applyBorder="1" applyAlignment="1" applyProtection="1">
      <alignment horizontal="center" vertical="center"/>
      <protection hidden="1"/>
    </xf>
    <xf numFmtId="1" fontId="17" fillId="0" borderId="109" xfId="0" applyNumberFormat="1" applyFont="1" applyBorder="1" applyAlignment="1" applyProtection="1">
      <alignment horizontal="center" vertical="center"/>
      <protection hidden="1"/>
    </xf>
    <xf numFmtId="0" fontId="17" fillId="0" borderId="110" xfId="0" applyFont="1" applyBorder="1" applyAlignment="1" applyProtection="1">
      <alignment horizontal="center" vertical="center"/>
      <protection hidden="1"/>
    </xf>
    <xf numFmtId="1" fontId="17" fillId="0" borderId="66" xfId="0" applyNumberFormat="1" applyFont="1" applyBorder="1" applyAlignment="1" applyProtection="1">
      <alignment horizontal="center" vertical="center"/>
      <protection hidden="1"/>
    </xf>
    <xf numFmtId="1" fontId="17" fillId="0" borderId="49" xfId="0" applyNumberFormat="1" applyFont="1" applyBorder="1" applyAlignment="1" applyProtection="1">
      <alignment horizontal="center" vertical="center"/>
      <protection hidden="1"/>
    </xf>
    <xf numFmtId="1" fontId="17" fillId="0" borderId="45" xfId="0" applyNumberFormat="1" applyFont="1" applyBorder="1" applyAlignment="1" applyProtection="1">
      <alignment horizontal="center" vertical="center"/>
      <protection hidden="1"/>
    </xf>
    <xf numFmtId="1" fontId="17" fillId="0" borderId="67" xfId="0" applyNumberFormat="1" applyFont="1" applyBorder="1" applyAlignment="1" applyProtection="1">
      <alignment horizontal="center" vertical="center"/>
      <protection hidden="1"/>
    </xf>
    <xf numFmtId="1" fontId="17" fillId="0" borderId="111" xfId="0" applyNumberFormat="1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1" fontId="10" fillId="0" borderId="112" xfId="0" applyNumberFormat="1" applyFont="1" applyBorder="1" applyAlignment="1" applyProtection="1">
      <alignment horizontal="center" vertical="center"/>
      <protection hidden="1"/>
    </xf>
    <xf numFmtId="1" fontId="10" fillId="0" borderId="113" xfId="0" applyNumberFormat="1" applyFont="1" applyBorder="1" applyAlignment="1" applyProtection="1">
      <alignment horizontal="center" vertical="center"/>
      <protection hidden="1"/>
    </xf>
    <xf numFmtId="0" fontId="10" fillId="0" borderId="114" xfId="0" applyFont="1" applyBorder="1" applyAlignment="1" applyProtection="1">
      <alignment horizontal="center" vertical="center"/>
      <protection hidden="1"/>
    </xf>
    <xf numFmtId="0" fontId="17" fillId="0" borderId="107" xfId="0" applyFont="1" applyBorder="1" applyAlignment="1" applyProtection="1">
      <alignment horizontal="center" vertical="center"/>
      <protection hidden="1"/>
    </xf>
    <xf numFmtId="0" fontId="17" fillId="0" borderId="70" xfId="0" applyFont="1" applyBorder="1" applyAlignment="1" applyProtection="1">
      <alignment horizontal="center" vertical="center"/>
      <protection hidden="1"/>
    </xf>
    <xf numFmtId="1" fontId="17" fillId="0" borderId="71" xfId="0" applyNumberFormat="1" applyFont="1" applyBorder="1" applyAlignment="1" applyProtection="1">
      <alignment horizontal="center" vertical="center"/>
      <protection hidden="1"/>
    </xf>
    <xf numFmtId="0" fontId="17" fillId="0" borderId="72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0" fillId="0" borderId="115" xfId="0" applyFont="1" applyBorder="1" applyAlignment="1" applyProtection="1">
      <alignment horizontal="center" vertical="center"/>
      <protection hidden="1"/>
    </xf>
    <xf numFmtId="1" fontId="17" fillId="0" borderId="34" xfId="0" applyNumberFormat="1" applyFont="1" applyBorder="1" applyAlignment="1" applyProtection="1">
      <alignment horizontal="center" vertical="center"/>
      <protection hidden="1"/>
    </xf>
    <xf numFmtId="1" fontId="17" fillId="0" borderId="116" xfId="0" applyNumberFormat="1" applyFont="1" applyBorder="1" applyAlignment="1" applyProtection="1">
      <alignment horizontal="center" vertical="center"/>
      <protection hidden="1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1" fontId="17" fillId="0" borderId="102" xfId="0" applyNumberFormat="1" applyFont="1" applyBorder="1" applyAlignment="1" applyProtection="1">
      <alignment horizontal="center" vertical="center"/>
      <protection hidden="1"/>
    </xf>
    <xf numFmtId="1" fontId="17" fillId="0" borderId="120" xfId="0" applyNumberFormat="1" applyFont="1" applyBorder="1" applyAlignment="1" applyProtection="1">
      <alignment horizontal="center" vertical="center"/>
      <protection hidden="1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22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23" xfId="0" applyFont="1" applyFill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5" xfId="0" applyFont="1" applyBorder="1" applyAlignment="1">
      <alignment/>
    </xf>
    <xf numFmtId="16" fontId="0" fillId="0" borderId="63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7" fillId="0" borderId="109" xfId="0" applyFont="1" applyBorder="1" applyAlignment="1" applyProtection="1">
      <alignment horizontal="center" vertical="center"/>
      <protection hidden="1"/>
    </xf>
    <xf numFmtId="1" fontId="28" fillId="0" borderId="42" xfId="0" applyNumberFormat="1" applyFont="1" applyBorder="1" applyAlignment="1" applyProtection="1">
      <alignment horizontal="center" vertical="center"/>
      <protection hidden="1"/>
    </xf>
    <xf numFmtId="1" fontId="28" fillId="0" borderId="124" xfId="0" applyNumberFormat="1" applyFont="1" applyBorder="1" applyAlignment="1" applyProtection="1">
      <alignment horizontal="center" vertical="center"/>
      <protection hidden="1"/>
    </xf>
    <xf numFmtId="1" fontId="28" fillId="0" borderId="125" xfId="0" applyNumberFormat="1" applyFont="1" applyBorder="1" applyAlignment="1" applyProtection="1">
      <alignment horizontal="center" vertical="center"/>
      <protection hidden="1"/>
    </xf>
    <xf numFmtId="0" fontId="0" fillId="32" borderId="11" xfId="0" applyFont="1" applyFill="1" applyBorder="1" applyAlignment="1">
      <alignment horizontal="center" vertical="center"/>
    </xf>
    <xf numFmtId="0" fontId="0" fillId="32" borderId="122" xfId="0" applyFont="1" applyFill="1" applyBorder="1" applyAlignment="1">
      <alignment horizontal="center" vertical="center"/>
    </xf>
    <xf numFmtId="3" fontId="8" fillId="0" borderId="42" xfId="0" applyNumberFormat="1" applyFont="1" applyBorder="1" applyAlignment="1" applyProtection="1">
      <alignment horizontal="center" vertical="center"/>
      <protection hidden="1"/>
    </xf>
    <xf numFmtId="3" fontId="8" fillId="0" borderId="124" xfId="0" applyNumberFormat="1" applyFont="1" applyBorder="1" applyAlignment="1" applyProtection="1">
      <alignment horizontal="center" vertical="center"/>
      <protection hidden="1"/>
    </xf>
    <xf numFmtId="3" fontId="8" fillId="0" borderId="125" xfId="0" applyNumberFormat="1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3" fontId="19" fillId="0" borderId="53" xfId="0" applyNumberFormat="1" applyFont="1" applyBorder="1" applyAlignment="1" applyProtection="1">
      <alignment horizontal="center" vertical="center"/>
      <protection hidden="1"/>
    </xf>
    <xf numFmtId="3" fontId="19" fillId="0" borderId="59" xfId="0" applyNumberFormat="1" applyFont="1" applyBorder="1" applyAlignment="1" applyProtection="1">
      <alignment horizontal="center" vertical="center"/>
      <protection hidden="1"/>
    </xf>
    <xf numFmtId="3" fontId="19" fillId="0" borderId="62" xfId="0" applyNumberFormat="1" applyFont="1" applyBorder="1" applyAlignment="1" applyProtection="1">
      <alignment horizontal="center" vertical="center"/>
      <protection hidden="1"/>
    </xf>
    <xf numFmtId="0" fontId="7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0" fillId="0" borderId="63" xfId="0" applyNumberFormat="1" applyFont="1" applyBorder="1" applyAlignment="1">
      <alignment horizontal="center" vertical="center"/>
    </xf>
    <xf numFmtId="16" fontId="21" fillId="0" borderId="53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0" fillId="0" borderId="106" xfId="0" applyFont="1" applyBorder="1" applyAlignment="1">
      <alignment/>
    </xf>
    <xf numFmtId="0" fontId="0" fillId="3" borderId="14" xfId="0" applyFont="1" applyFill="1" applyBorder="1" applyAlignment="1">
      <alignment horizontal="center" vertical="center"/>
    </xf>
    <xf numFmtId="0" fontId="0" fillId="3" borderId="122" xfId="0" applyFont="1" applyFill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" fontId="21" fillId="4" borderId="54" xfId="0" applyNumberFormat="1" applyFont="1" applyFill="1" applyBorder="1" applyAlignment="1">
      <alignment horizontal="center" vertical="center"/>
    </xf>
    <xf numFmtId="0" fontId="21" fillId="4" borderId="103" xfId="0" applyFont="1" applyFill="1" applyBorder="1" applyAlignment="1">
      <alignment horizontal="center" vertical="center"/>
    </xf>
    <xf numFmtId="0" fontId="21" fillId="4" borderId="106" xfId="0" applyFont="1" applyFill="1" applyBorder="1" applyAlignment="1">
      <alignment horizontal="center" vertical="center"/>
    </xf>
    <xf numFmtId="16" fontId="21" fillId="4" borderId="47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18" fillId="0" borderId="53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80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7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" fontId="12" fillId="0" borderId="67" xfId="0" applyNumberFormat="1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1" fontId="12" fillId="0" borderId="68" xfId="0" applyNumberFormat="1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1" fontId="12" fillId="0" borderId="64" xfId="0" applyNumberFormat="1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1" fontId="12" fillId="0" borderId="65" xfId="0" applyNumberFormat="1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1" fontId="12" fillId="0" borderId="66" xfId="0" applyNumberFormat="1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 applyProtection="1">
      <alignment horizontal="center" vertical="center"/>
      <protection locked="0"/>
    </xf>
    <xf numFmtId="0" fontId="12" fillId="0" borderId="67" xfId="0" applyFont="1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12" fillId="0" borderId="68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1" fontId="24" fillId="0" borderId="129" xfId="0" applyNumberFormat="1" applyFont="1" applyBorder="1" applyAlignment="1" applyProtection="1">
      <alignment horizontal="center" vertical="center"/>
      <protection hidden="1"/>
    </xf>
    <xf numFmtId="0" fontId="0" fillId="0" borderId="126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" fontId="17" fillId="0" borderId="129" xfId="0" applyNumberFormat="1" applyFont="1" applyBorder="1" applyAlignment="1" applyProtection="1">
      <alignment horizontal="center" vertical="center"/>
      <protection hidden="1"/>
    </xf>
    <xf numFmtId="0" fontId="17" fillId="0" borderId="126" xfId="0" applyFont="1" applyBorder="1" applyAlignment="1" applyProtection="1">
      <alignment horizontal="center" vertical="center"/>
      <protection hidden="1"/>
    </xf>
    <xf numFmtId="1" fontId="17" fillId="0" borderId="89" xfId="0" applyNumberFormat="1" applyFont="1" applyBorder="1" applyAlignment="1" applyProtection="1">
      <alignment horizontal="center" vertical="center"/>
      <protection hidden="1"/>
    </xf>
    <xf numFmtId="0" fontId="17" fillId="0" borderId="130" xfId="0" applyFont="1" applyBorder="1" applyAlignment="1" applyProtection="1">
      <alignment horizontal="center" vertical="center"/>
      <protection hidden="1"/>
    </xf>
    <xf numFmtId="1" fontId="17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75" xfId="0" applyFont="1" applyBorder="1" applyAlignment="1" applyProtection="1">
      <alignment horizontal="center" vertical="center"/>
      <protection hidden="1"/>
    </xf>
    <xf numFmtId="1" fontId="17" fillId="0" borderId="66" xfId="0" applyNumberFormat="1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1" fontId="10" fillId="0" borderId="131" xfId="0" applyNumberFormat="1" applyFont="1" applyBorder="1" applyAlignment="1" applyProtection="1">
      <alignment horizontal="center" vertical="center"/>
      <protection hidden="1"/>
    </xf>
    <xf numFmtId="0" fontId="10" fillId="0" borderId="128" xfId="0" applyFont="1" applyBorder="1" applyAlignment="1" applyProtection="1">
      <alignment horizontal="center" vertical="center"/>
      <protection hidden="1"/>
    </xf>
    <xf numFmtId="1" fontId="24" fillId="0" borderId="131" xfId="0" applyNumberFormat="1" applyFont="1" applyBorder="1" applyAlignment="1" applyProtection="1">
      <alignment horizontal="center" vertical="center"/>
      <protection hidden="1"/>
    </xf>
    <xf numFmtId="0" fontId="24" fillId="0" borderId="128" xfId="0" applyFont="1" applyBorder="1" applyAlignment="1" applyProtection="1">
      <alignment horizontal="center" vertical="center"/>
      <protection hidden="1"/>
    </xf>
    <xf numFmtId="1" fontId="25" fillId="0" borderId="42" xfId="0" applyNumberFormat="1" applyFont="1" applyBorder="1" applyAlignment="1" applyProtection="1">
      <alignment horizontal="center" vertical="center"/>
      <protection hidden="1"/>
    </xf>
    <xf numFmtId="1" fontId="25" fillId="0" borderId="124" xfId="0" applyNumberFormat="1" applyFont="1" applyBorder="1" applyAlignment="1" applyProtection="1">
      <alignment horizontal="center" vertical="center"/>
      <protection hidden="1"/>
    </xf>
    <xf numFmtId="1" fontId="0" fillId="0" borderId="132" xfId="0" applyNumberFormat="1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1" fontId="0" fillId="0" borderId="94" xfId="0" applyNumberFormat="1" applyFont="1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1" fontId="0" fillId="0" borderId="95" xfId="0" applyNumberFormat="1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1" fontId="0" fillId="0" borderId="133" xfId="0" applyNumberFormat="1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1" fontId="0" fillId="0" borderId="55" xfId="0" applyNumberFormat="1" applyFont="1" applyBorder="1" applyAlignment="1" applyProtection="1">
      <alignment horizontal="center" vertical="center"/>
      <protection hidden="1"/>
    </xf>
    <xf numFmtId="0" fontId="0" fillId="0" borderId="130" xfId="0" applyFont="1" applyBorder="1" applyAlignment="1" applyProtection="1">
      <alignment horizontal="center" vertical="center"/>
      <protection hidden="1"/>
    </xf>
    <xf numFmtId="1" fontId="17" fillId="0" borderId="134" xfId="0" applyNumberFormat="1" applyFont="1" applyBorder="1" applyAlignment="1" applyProtection="1">
      <alignment horizontal="center" vertical="center"/>
      <protection hidden="1"/>
    </xf>
    <xf numFmtId="1" fontId="17" fillId="0" borderId="135" xfId="0" applyNumberFormat="1" applyFont="1" applyBorder="1" applyAlignment="1" applyProtection="1">
      <alignment horizontal="center" vertical="center"/>
      <protection hidden="1"/>
    </xf>
    <xf numFmtId="0" fontId="17" fillId="0" borderId="127" xfId="0" applyFont="1" applyBorder="1" applyAlignment="1" applyProtection="1">
      <alignment horizontal="center" vertical="center"/>
      <protection hidden="1"/>
    </xf>
    <xf numFmtId="0" fontId="17" fillId="0" borderId="136" xfId="0" applyFont="1" applyBorder="1" applyAlignment="1" applyProtection="1">
      <alignment horizontal="center" vertical="center"/>
      <protection hidden="1"/>
    </xf>
    <xf numFmtId="1" fontId="25" fillId="0" borderId="125" xfId="0" applyNumberFormat="1" applyFont="1" applyBorder="1" applyAlignment="1" applyProtection="1">
      <alignment horizontal="center" vertical="center"/>
      <protection hidden="1"/>
    </xf>
    <xf numFmtId="16" fontId="21" fillId="0" borderId="63" xfId="0" applyNumberFormat="1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16" fontId="0" fillId="0" borderId="129" xfId="0" applyNumberFormat="1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22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23" xfId="0" applyFont="1" applyFill="1" applyBorder="1" applyAlignment="1">
      <alignment horizontal="center" vertical="center"/>
    </xf>
    <xf numFmtId="1" fontId="0" fillId="0" borderId="58" xfId="0" applyNumberFormat="1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center" vertical="center"/>
      <protection hidden="1"/>
    </xf>
    <xf numFmtId="1" fontId="17" fillId="0" borderId="131" xfId="0" applyNumberFormat="1" applyFont="1" applyBorder="1" applyAlignment="1" applyProtection="1">
      <alignment horizontal="center" vertical="center"/>
      <protection hidden="1"/>
    </xf>
    <xf numFmtId="0" fontId="17" fillId="0" borderId="128" xfId="0" applyFont="1" applyBorder="1" applyAlignment="1" applyProtection="1">
      <alignment horizontal="center" vertical="center"/>
      <protection hidden="1"/>
    </xf>
    <xf numFmtId="16" fontId="21" fillId="10" borderId="63" xfId="0" applyNumberFormat="1" applyFont="1" applyFill="1" applyBorder="1" applyAlignment="1">
      <alignment horizontal="center" vertical="center" wrapText="1"/>
    </xf>
    <xf numFmtId="0" fontId="0" fillId="10" borderId="77" xfId="0" applyFont="1" applyFill="1" applyBorder="1" applyAlignment="1">
      <alignment horizontal="center" vertical="center" wrapText="1"/>
    </xf>
    <xf numFmtId="0" fontId="0" fillId="10" borderId="78" xfId="0" applyFont="1" applyFill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 wrapText="1"/>
    </xf>
    <xf numFmtId="0" fontId="0" fillId="0" borderId="128" xfId="0" applyFont="1" applyBorder="1" applyAlignment="1">
      <alignment horizontal="center" vertical="center" wrapText="1"/>
    </xf>
    <xf numFmtId="0" fontId="23" fillId="0" borderId="47" xfId="0" applyFont="1" applyBorder="1" applyAlignment="1">
      <alignment textRotation="90"/>
    </xf>
    <xf numFmtId="0" fontId="23" fillId="0" borderId="126" xfId="0" applyFont="1" applyBorder="1" applyAlignment="1">
      <alignment textRotation="90"/>
    </xf>
    <xf numFmtId="1" fontId="24" fillId="0" borderId="137" xfId="0" applyNumberFormat="1" applyFont="1" applyBorder="1" applyAlignment="1" applyProtection="1">
      <alignment horizontal="center" vertical="center"/>
      <protection hidden="1"/>
    </xf>
    <xf numFmtId="0" fontId="0" fillId="0" borderId="138" xfId="0" applyFont="1" applyBorder="1" applyAlignment="1">
      <alignment horizontal="center" vertical="center"/>
    </xf>
    <xf numFmtId="0" fontId="0" fillId="0" borderId="139" xfId="0" applyFont="1" applyBorder="1" applyAlignment="1" applyProtection="1">
      <alignment horizontal="center" vertical="center"/>
      <protection locked="0"/>
    </xf>
    <xf numFmtId="0" fontId="0" fillId="0" borderId="107" xfId="0" applyFont="1" applyBorder="1" applyAlignment="1" applyProtection="1">
      <alignment horizontal="center" vertical="center"/>
      <protection locked="0"/>
    </xf>
    <xf numFmtId="0" fontId="0" fillId="0" borderId="109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111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textRotation="90"/>
    </xf>
    <xf numFmtId="0" fontId="9" fillId="0" borderId="126" xfId="0" applyFont="1" applyBorder="1" applyAlignment="1">
      <alignment textRotation="90"/>
    </xf>
    <xf numFmtId="0" fontId="24" fillId="0" borderId="79" xfId="0" applyFont="1" applyBorder="1" applyAlignment="1" applyProtection="1">
      <alignment horizontal="center" vertical="center"/>
      <protection hidden="1"/>
    </xf>
    <xf numFmtId="0" fontId="24" fillId="0" borderId="83" xfId="0" applyFont="1" applyBorder="1" applyAlignment="1" applyProtection="1">
      <alignment horizontal="center" vertical="center"/>
      <protection hidden="1"/>
    </xf>
    <xf numFmtId="1" fontId="24" fillId="0" borderId="79" xfId="0" applyNumberFormat="1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1" fontId="17" fillId="0" borderId="47" xfId="0" applyNumberFormat="1" applyFont="1" applyBorder="1" applyAlignment="1" applyProtection="1">
      <alignment horizontal="center" vertical="center"/>
      <protection hidden="1"/>
    </xf>
    <xf numFmtId="1" fontId="17" fillId="0" borderId="48" xfId="0" applyNumberFormat="1" applyFont="1" applyBorder="1" applyAlignment="1" applyProtection="1">
      <alignment horizontal="center" vertical="center"/>
      <protection hidden="1"/>
    </xf>
    <xf numFmtId="0" fontId="0" fillId="0" borderId="129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16" fontId="22" fillId="0" borderId="129" xfId="0" applyNumberFormat="1" applyFont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/>
    </xf>
    <xf numFmtId="0" fontId="0" fillId="0" borderId="111" xfId="0" applyFont="1" applyBorder="1" applyAlignment="1" applyProtection="1">
      <alignment horizontal="center" vertical="center"/>
      <protection hidden="1"/>
    </xf>
    <xf numFmtId="0" fontId="0" fillId="0" borderId="139" xfId="0" applyFont="1" applyBorder="1" applyAlignment="1" applyProtection="1">
      <alignment horizontal="center" vertical="center"/>
      <protection hidden="1"/>
    </xf>
    <xf numFmtId="0" fontId="0" fillId="0" borderId="107" xfId="0" applyFont="1" applyBorder="1" applyAlignment="1" applyProtection="1">
      <alignment horizontal="center" vertical="center"/>
      <protection hidden="1"/>
    </xf>
    <xf numFmtId="0" fontId="0" fillId="0" borderId="109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126" xfId="0" applyFont="1" applyBorder="1" applyAlignment="1">
      <alignment horizontal="center" vertical="center"/>
    </xf>
    <xf numFmtId="0" fontId="0" fillId="33" borderId="129" xfId="0" applyFont="1" applyFill="1" applyBorder="1" applyAlignment="1">
      <alignment horizontal="center" vertical="center"/>
    </xf>
    <xf numFmtId="0" fontId="0" fillId="33" borderId="134" xfId="0" applyFont="1" applyFill="1" applyBorder="1" applyAlignment="1">
      <alignment horizontal="center" vertical="center"/>
    </xf>
    <xf numFmtId="0" fontId="0" fillId="33" borderId="131" xfId="0" applyFont="1" applyFill="1" applyBorder="1" applyAlignment="1">
      <alignment horizontal="center" vertical="center"/>
    </xf>
    <xf numFmtId="0" fontId="0" fillId="33" borderId="126" xfId="0" applyFont="1" applyFill="1" applyBorder="1" applyAlignment="1">
      <alignment horizontal="center" vertical="center"/>
    </xf>
    <xf numFmtId="0" fontId="0" fillId="33" borderId="127" xfId="0" applyFont="1" applyFill="1" applyBorder="1" applyAlignment="1">
      <alignment horizontal="center" vertical="center"/>
    </xf>
    <xf numFmtId="0" fontId="0" fillId="33" borderId="128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0" fillId="0" borderId="106" xfId="0" applyFont="1" applyBorder="1" applyAlignment="1">
      <alignment/>
    </xf>
    <xf numFmtId="0" fontId="11" fillId="0" borderId="131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" borderId="134" xfId="0" applyFont="1" applyFill="1" applyBorder="1" applyAlignment="1">
      <alignment horizontal="center" vertical="center"/>
    </xf>
    <xf numFmtId="0" fontId="0" fillId="3" borderId="13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" fontId="21" fillId="5" borderId="63" xfId="0" applyNumberFormat="1" applyFont="1" applyFill="1" applyBorder="1" applyAlignment="1">
      <alignment horizontal="center" vertical="center"/>
    </xf>
    <xf numFmtId="0" fontId="0" fillId="5" borderId="77" xfId="0" applyFont="1" applyFill="1" applyBorder="1" applyAlignment="1">
      <alignment horizontal="center" vertical="center"/>
    </xf>
    <xf numFmtId="0" fontId="0" fillId="5" borderId="78" xfId="0" applyFont="1" applyFill="1" applyBorder="1" applyAlignment="1">
      <alignment horizontal="center" vertical="center"/>
    </xf>
    <xf numFmtId="16" fontId="0" fillId="35" borderId="63" xfId="0" applyNumberFormat="1" applyFont="1" applyFill="1" applyBorder="1" applyAlignment="1">
      <alignment horizontal="center" vertical="center" wrapText="1"/>
    </xf>
    <xf numFmtId="0" fontId="0" fillId="35" borderId="77" xfId="0" applyFont="1" applyFill="1" applyBorder="1" applyAlignment="1">
      <alignment horizontal="center" vertical="center" wrapText="1"/>
    </xf>
    <xf numFmtId="0" fontId="0" fillId="35" borderId="78" xfId="0" applyFont="1" applyFill="1" applyBorder="1" applyAlignment="1">
      <alignment horizontal="center" vertical="center" wrapText="1"/>
    </xf>
    <xf numFmtId="16" fontId="0" fillId="36" borderId="63" xfId="0" applyNumberFormat="1" applyFont="1" applyFill="1" applyBorder="1" applyAlignment="1">
      <alignment horizontal="center" vertical="center" wrapText="1"/>
    </xf>
    <xf numFmtId="0" fontId="0" fillId="36" borderId="77" xfId="0" applyFont="1" applyFill="1" applyBorder="1" applyAlignment="1">
      <alignment horizontal="center" vertical="center" wrapText="1"/>
    </xf>
    <xf numFmtId="0" fontId="0" fillId="36" borderId="78" xfId="0" applyFont="1" applyFill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16" fontId="0" fillId="0" borderId="126" xfId="0" applyNumberFormat="1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16" fontId="0" fillId="0" borderId="63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3" fontId="20" fillId="0" borderId="140" xfId="0" applyNumberFormat="1" applyFont="1" applyBorder="1" applyAlignment="1" applyProtection="1">
      <alignment horizontal="center" vertical="center"/>
      <protection hidden="1"/>
    </xf>
    <xf numFmtId="3" fontId="20" fillId="0" borderId="141" xfId="0" applyNumberFormat="1" applyFont="1" applyBorder="1" applyAlignment="1" applyProtection="1">
      <alignment horizontal="center" vertical="center"/>
      <protection hidden="1"/>
    </xf>
    <xf numFmtId="3" fontId="20" fillId="0" borderId="142" xfId="0" applyNumberFormat="1" applyFont="1" applyBorder="1" applyAlignment="1" applyProtection="1">
      <alignment horizontal="center" vertical="center"/>
      <protection hidden="1"/>
    </xf>
    <xf numFmtId="1" fontId="19" fillId="0" borderId="11" xfId="0" applyNumberFormat="1" applyFont="1" applyBorder="1" applyAlignment="1" applyProtection="1">
      <alignment horizontal="center" vertical="center"/>
      <protection hidden="1"/>
    </xf>
    <xf numFmtId="1" fontId="19" fillId="0" borderId="122" xfId="0" applyNumberFormat="1" applyFont="1" applyBorder="1" applyAlignment="1" applyProtection="1">
      <alignment horizontal="center" vertical="center"/>
      <protection hidden="1"/>
    </xf>
    <xf numFmtId="1" fontId="19" fillId="0" borderId="13" xfId="0" applyNumberFormat="1" applyFont="1" applyBorder="1" applyAlignment="1" applyProtection="1">
      <alignment horizontal="center" vertical="center"/>
      <protection hidden="1"/>
    </xf>
    <xf numFmtId="1" fontId="19" fillId="0" borderId="14" xfId="0" applyNumberFormat="1" applyFont="1" applyBorder="1" applyAlignment="1" applyProtection="1">
      <alignment horizontal="center" vertical="center"/>
      <protection hidden="1"/>
    </xf>
    <xf numFmtId="1" fontId="19" fillId="0" borderId="123" xfId="0" applyNumberFormat="1" applyFont="1" applyBorder="1" applyAlignment="1" applyProtection="1">
      <alignment horizontal="center" vertical="center"/>
      <protection hidden="1"/>
    </xf>
    <xf numFmtId="1" fontId="25" fillId="0" borderId="140" xfId="0" applyNumberFormat="1" applyFont="1" applyBorder="1" applyAlignment="1" applyProtection="1">
      <alignment horizontal="center" vertical="center"/>
      <protection hidden="1"/>
    </xf>
    <xf numFmtId="1" fontId="25" fillId="0" borderId="141" xfId="0" applyNumberFormat="1" applyFont="1" applyBorder="1" applyAlignment="1" applyProtection="1">
      <alignment horizontal="center" vertical="center"/>
      <protection hidden="1"/>
    </xf>
    <xf numFmtId="1" fontId="25" fillId="0" borderId="142" xfId="0" applyNumberFormat="1" applyFont="1" applyBorder="1" applyAlignment="1" applyProtection="1">
      <alignment horizontal="center" vertical="center"/>
      <protection hidden="1"/>
    </xf>
    <xf numFmtId="0" fontId="19" fillId="0" borderId="143" xfId="0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0" fillId="0" borderId="122" xfId="0" applyFont="1" applyBorder="1" applyAlignment="1">
      <alignment/>
    </xf>
    <xf numFmtId="0" fontId="0" fillId="0" borderId="123" xfId="0" applyFont="1" applyBorder="1" applyAlignment="1">
      <alignment/>
    </xf>
    <xf numFmtId="1" fontId="17" fillId="0" borderId="49" xfId="0" applyNumberFormat="1" applyFont="1" applyBorder="1" applyAlignment="1" applyProtection="1">
      <alignment horizontal="center" vertical="center"/>
      <protection hidden="1"/>
    </xf>
    <xf numFmtId="1" fontId="10" fillId="0" borderId="52" xfId="0" applyNumberFormat="1" applyFont="1" applyBorder="1" applyAlignment="1" applyProtection="1">
      <alignment horizontal="center" vertical="center"/>
      <protection hidden="1"/>
    </xf>
    <xf numFmtId="1" fontId="17" fillId="0" borderId="50" xfId="0" applyNumberFormat="1" applyFont="1" applyBorder="1" applyAlignment="1" applyProtection="1">
      <alignment horizontal="center" vertical="center"/>
      <protection hidden="1"/>
    </xf>
    <xf numFmtId="0" fontId="10" fillId="0" borderId="125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16" fontId="0" fillId="35" borderId="63" xfId="0" applyNumberFormat="1" applyFont="1" applyFill="1" applyBorder="1" applyAlignment="1">
      <alignment horizontal="center" vertical="center" wrapText="1"/>
    </xf>
    <xf numFmtId="0" fontId="19" fillId="0" borderId="145" xfId="0" applyFont="1" applyBorder="1" applyAlignment="1">
      <alignment horizontal="center" vertical="center"/>
    </xf>
    <xf numFmtId="0" fontId="0" fillId="0" borderId="141" xfId="0" applyFont="1" applyBorder="1" applyAlignment="1">
      <alignment/>
    </xf>
    <xf numFmtId="0" fontId="0" fillId="0" borderId="142" xfId="0" applyFont="1" applyBorder="1" applyAlignment="1">
      <alignment/>
    </xf>
    <xf numFmtId="0" fontId="0" fillId="0" borderId="146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1" fontId="17" fillId="0" borderId="71" xfId="0" applyNumberFormat="1" applyFont="1" applyBorder="1" applyAlignment="1" applyProtection="1">
      <alignment horizontal="center" vertical="center"/>
      <protection hidden="1"/>
    </xf>
    <xf numFmtId="1" fontId="10" fillId="0" borderId="112" xfId="0" applyNumberFormat="1" applyFont="1" applyBorder="1" applyAlignment="1" applyProtection="1">
      <alignment horizontal="center" vertical="center"/>
      <protection hidden="1"/>
    </xf>
    <xf numFmtId="1" fontId="10" fillId="0" borderId="115" xfId="0" applyNumberFormat="1" applyFont="1" applyBorder="1" applyAlignment="1" applyProtection="1">
      <alignment horizontal="center" vertical="center"/>
      <protection hidden="1"/>
    </xf>
    <xf numFmtId="1" fontId="24" fillId="0" borderId="83" xfId="0" applyNumberFormat="1" applyFont="1" applyBorder="1" applyAlignment="1" applyProtection="1">
      <alignment horizontal="center" vertical="center"/>
      <protection hidden="1"/>
    </xf>
    <xf numFmtId="1" fontId="24" fillId="0" borderId="138" xfId="0" applyNumberFormat="1" applyFont="1" applyBorder="1" applyAlignment="1" applyProtection="1">
      <alignment horizontal="center" vertical="center"/>
      <protection hidden="1"/>
    </xf>
    <xf numFmtId="1" fontId="17" fillId="0" borderId="64" xfId="0" applyNumberFormat="1" applyFont="1" applyBorder="1" applyAlignment="1" applyProtection="1">
      <alignment horizontal="center" vertical="center"/>
      <protection hidden="1"/>
    </xf>
    <xf numFmtId="1" fontId="17" fillId="0" borderId="69" xfId="0" applyNumberFormat="1" applyFont="1" applyBorder="1" applyAlignment="1" applyProtection="1">
      <alignment horizontal="center" vertical="center"/>
      <protection hidden="1"/>
    </xf>
    <xf numFmtId="1" fontId="17" fillId="0" borderId="65" xfId="0" applyNumberFormat="1" applyFont="1" applyBorder="1" applyAlignment="1" applyProtection="1">
      <alignment horizontal="center" vertical="center"/>
      <protection hidden="1"/>
    </xf>
    <xf numFmtId="1" fontId="17" fillId="0" borderId="70" xfId="0" applyNumberFormat="1" applyFont="1" applyBorder="1" applyAlignment="1" applyProtection="1">
      <alignment horizontal="center" vertical="center"/>
      <protection hidden="1"/>
    </xf>
    <xf numFmtId="1" fontId="17" fillId="0" borderId="67" xfId="0" applyNumberFormat="1" applyFont="1" applyBorder="1" applyAlignment="1" applyProtection="1">
      <alignment horizontal="center" vertical="center"/>
      <protection hidden="1"/>
    </xf>
    <xf numFmtId="1" fontId="17" fillId="0" borderId="72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47" xfId="0" applyFont="1" applyBorder="1" applyAlignment="1" applyProtection="1">
      <alignment horizontal="center" vertical="center"/>
      <protection hidden="1"/>
    </xf>
    <xf numFmtId="0" fontId="11" fillId="0" borderId="76" xfId="0" applyFont="1" applyBorder="1" applyAlignment="1" applyProtection="1">
      <alignment horizontal="center" vertical="center"/>
      <protection hidden="1"/>
    </xf>
    <xf numFmtId="0" fontId="12" fillId="3" borderId="148" xfId="0" applyFont="1" applyFill="1" applyBorder="1" applyAlignment="1" applyProtection="1">
      <alignment horizontal="center" vertical="center"/>
      <protection hidden="1"/>
    </xf>
    <xf numFmtId="0" fontId="12" fillId="32" borderId="149" xfId="0" applyFont="1" applyFill="1" applyBorder="1" applyAlignment="1" applyProtection="1">
      <alignment horizontal="center" vertical="center"/>
      <protection hidden="1"/>
    </xf>
    <xf numFmtId="0" fontId="12" fillId="32" borderId="148" xfId="0" applyFont="1" applyFill="1" applyBorder="1" applyAlignment="1" applyProtection="1">
      <alignment horizontal="center" vertical="center"/>
      <protection hidden="1"/>
    </xf>
    <xf numFmtId="3" fontId="19" fillId="37" borderId="53" xfId="0" applyNumberFormat="1" applyFont="1" applyFill="1" applyBorder="1" applyAlignment="1" applyProtection="1">
      <alignment horizontal="center" vertical="center"/>
      <protection hidden="1"/>
    </xf>
    <xf numFmtId="3" fontId="19" fillId="37" borderId="59" xfId="0" applyNumberFormat="1" applyFont="1" applyFill="1" applyBorder="1" applyAlignment="1" applyProtection="1">
      <alignment horizontal="center" vertical="center"/>
      <protection hidden="1"/>
    </xf>
    <xf numFmtId="3" fontId="19" fillId="37" borderId="62" xfId="0" applyNumberFormat="1" applyFont="1" applyFill="1" applyBorder="1" applyAlignment="1" applyProtection="1">
      <alignment horizontal="center" vertical="center"/>
      <protection hidden="1"/>
    </xf>
    <xf numFmtId="3" fontId="10" fillId="0" borderId="53" xfId="0" applyNumberFormat="1" applyFont="1" applyBorder="1" applyAlignment="1" applyProtection="1">
      <alignment horizontal="center" vertical="center"/>
      <protection hidden="1"/>
    </xf>
    <xf numFmtId="3" fontId="10" fillId="0" borderId="59" xfId="0" applyNumberFormat="1" applyFont="1" applyBorder="1" applyAlignment="1" applyProtection="1">
      <alignment horizontal="center" vertical="center"/>
      <protection hidden="1"/>
    </xf>
    <xf numFmtId="3" fontId="10" fillId="0" borderId="61" xfId="0" applyNumberFormat="1" applyFont="1" applyBorder="1" applyAlignment="1" applyProtection="1">
      <alignment horizontal="center" vertical="center"/>
      <protection hidden="1"/>
    </xf>
    <xf numFmtId="3" fontId="10" fillId="0" borderId="62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textRotation="90"/>
    </xf>
    <xf numFmtId="0" fontId="0" fillId="0" borderId="0" xfId="0" applyFont="1" applyAlignment="1">
      <alignment/>
    </xf>
    <xf numFmtId="0" fontId="11" fillId="0" borderId="63" xfId="0" applyFont="1" applyBorder="1" applyAlignment="1" applyProtection="1">
      <alignment horizontal="center" vertical="center"/>
      <protection hidden="1"/>
    </xf>
    <xf numFmtId="0" fontId="11" fillId="0" borderId="77" xfId="0" applyFont="1" applyBorder="1" applyAlignment="1" applyProtection="1">
      <alignment/>
      <protection hidden="1"/>
    </xf>
    <xf numFmtId="0" fontId="11" fillId="0" borderId="103" xfId="0" applyFont="1" applyBorder="1" applyAlignment="1" applyProtection="1">
      <alignment/>
      <protection hidden="1"/>
    </xf>
    <xf numFmtId="0" fontId="11" fillId="0" borderId="106" xfId="0" applyFont="1" applyBorder="1" applyAlignment="1" applyProtection="1">
      <alignment/>
      <protection hidden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 textRotation="90"/>
    </xf>
    <xf numFmtId="0" fontId="12" fillId="3" borderId="150" xfId="0" applyFont="1" applyFill="1" applyBorder="1" applyAlignment="1" applyProtection="1">
      <alignment horizontal="center" vertical="center"/>
      <protection hidden="1"/>
    </xf>
    <xf numFmtId="0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22" xfId="0" applyFont="1" applyBorder="1" applyAlignment="1" applyProtection="1">
      <alignment horizontal="center" vertical="center"/>
      <protection hidden="1"/>
    </xf>
    <xf numFmtId="0" fontId="0" fillId="0" borderId="12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1</xdr:row>
      <xdr:rowOff>9525</xdr:rowOff>
    </xdr:from>
    <xdr:to>
      <xdr:col>58</xdr:col>
      <xdr:colOff>76200</xdr:colOff>
      <xdr:row>3</xdr:row>
      <xdr:rowOff>66675</xdr:rowOff>
    </xdr:to>
    <xdr:sp>
      <xdr:nvSpPr>
        <xdr:cNvPr id="1" name="AutoShape 7"/>
        <xdr:cNvSpPr>
          <a:spLocks/>
        </xdr:cNvSpPr>
      </xdr:nvSpPr>
      <xdr:spPr>
        <a:xfrm>
          <a:off x="4648200" y="161925"/>
          <a:ext cx="6877050" cy="428625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1</xdr:row>
      <xdr:rowOff>28575</xdr:rowOff>
    </xdr:from>
    <xdr:to>
      <xdr:col>93</xdr:col>
      <xdr:colOff>38100</xdr:colOff>
      <xdr:row>3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991225" y="190500"/>
          <a:ext cx="11582400" cy="41910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0</xdr:rowOff>
    </xdr:from>
    <xdr:to>
      <xdr:col>34</xdr:col>
      <xdr:colOff>38100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24275" y="0"/>
          <a:ext cx="8791575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35</xdr:col>
      <xdr:colOff>123825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86125" y="0"/>
          <a:ext cx="9496425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90550" y="0"/>
          <a:ext cx="8496300" cy="0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3</xdr:row>
      <xdr:rowOff>104775</xdr:rowOff>
    </xdr:from>
    <xdr:to>
      <xdr:col>17</xdr:col>
      <xdr:colOff>247650</xdr:colOff>
      <xdr:row>5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895350" y="561975"/>
          <a:ext cx="7334250" cy="504825"/>
        </a:xfrm>
        <a:prstGeom prst="round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9"/>
  <sheetViews>
    <sheetView showGridLines="0" showZeros="0" workbookViewId="0" topLeftCell="Y57">
      <selection activeCell="BG75" sqref="BG75"/>
    </sheetView>
  </sheetViews>
  <sheetFormatPr defaultColWidth="11.57421875" defaultRowHeight="12.75" outlineLevelCol="1"/>
  <cols>
    <col min="1" max="1" width="17.00390625" style="121" customWidth="1"/>
    <col min="2" max="31" width="2.7109375" style="121" customWidth="1" outlineLevel="1"/>
    <col min="32" max="76" width="2.7109375" style="121" customWidth="1"/>
    <col min="77" max="81" width="4.8515625" style="121" customWidth="1"/>
    <col min="82" max="82" width="6.28125" style="121" customWidth="1"/>
    <col min="83" max="83" width="16.421875" style="121" customWidth="1"/>
    <col min="84" max="84" width="25.7109375" style="121" customWidth="1"/>
    <col min="85" max="85" width="7.28125" style="121" customWidth="1"/>
    <col min="86" max="86" width="5.421875" style="121" customWidth="1"/>
    <col min="87" max="92" width="7.00390625" style="121" customWidth="1"/>
    <col min="93" max="16384" width="11.421875" style="121" customWidth="1"/>
  </cols>
  <sheetData>
    <row r="1" ht="12" customHeight="1">
      <c r="A1" s="121" t="s">
        <v>20</v>
      </c>
    </row>
    <row r="2" ht="3.75" customHeight="1"/>
    <row r="3" spans="1:82" ht="25.5" customHeight="1">
      <c r="A3" s="280" t="s">
        <v>71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121" t="s">
        <v>12</v>
      </c>
    </row>
    <row r="4" spans="1:78" ht="12" customHeight="1" thickBot="1">
      <c r="A4" s="122" t="s">
        <v>12</v>
      </c>
      <c r="BZ4" s="121" t="s">
        <v>12</v>
      </c>
    </row>
    <row r="5" spans="1:91" ht="25.5" customHeight="1" thickBot="1">
      <c r="A5" s="122"/>
      <c r="B5" s="282" t="s">
        <v>72</v>
      </c>
      <c r="C5" s="283"/>
      <c r="D5" s="283"/>
      <c r="E5" s="283"/>
      <c r="F5" s="284"/>
      <c r="G5" s="282" t="s">
        <v>73</v>
      </c>
      <c r="H5" s="283"/>
      <c r="I5" s="283"/>
      <c r="J5" s="283"/>
      <c r="K5" s="284"/>
      <c r="L5" s="282" t="s">
        <v>74</v>
      </c>
      <c r="M5" s="283"/>
      <c r="N5" s="283"/>
      <c r="O5" s="283"/>
      <c r="P5" s="284"/>
      <c r="Q5" s="282" t="s">
        <v>75</v>
      </c>
      <c r="R5" s="283"/>
      <c r="S5" s="283"/>
      <c r="T5" s="283"/>
      <c r="U5" s="284"/>
      <c r="V5" s="282" t="s">
        <v>76</v>
      </c>
      <c r="W5" s="283"/>
      <c r="X5" s="283"/>
      <c r="Y5" s="283"/>
      <c r="Z5" s="284"/>
      <c r="AA5" s="282" t="s">
        <v>82</v>
      </c>
      <c r="AB5" s="283"/>
      <c r="AC5" s="283"/>
      <c r="AD5" s="283"/>
      <c r="AE5" s="284"/>
      <c r="AF5" s="282" t="s">
        <v>78</v>
      </c>
      <c r="AG5" s="285"/>
      <c r="AH5" s="285"/>
      <c r="AI5" s="285"/>
      <c r="AJ5" s="286"/>
      <c r="AK5" s="282" t="s">
        <v>81</v>
      </c>
      <c r="AL5" s="283"/>
      <c r="AM5" s="283"/>
      <c r="AN5" s="283"/>
      <c r="AO5" s="284"/>
      <c r="AP5" s="282" t="s">
        <v>123</v>
      </c>
      <c r="AQ5" s="283"/>
      <c r="AR5" s="283"/>
      <c r="AS5" s="283"/>
      <c r="AT5" s="284"/>
      <c r="AU5" s="282" t="s">
        <v>83</v>
      </c>
      <c r="AV5" s="283"/>
      <c r="AW5" s="283"/>
      <c r="AX5" s="283"/>
      <c r="AY5" s="284"/>
      <c r="AZ5" s="282" t="s">
        <v>84</v>
      </c>
      <c r="BA5" s="283"/>
      <c r="BB5" s="283"/>
      <c r="BC5" s="283"/>
      <c r="BD5" s="284"/>
      <c r="BE5" s="282" t="s">
        <v>85</v>
      </c>
      <c r="BF5" s="283"/>
      <c r="BG5" s="283"/>
      <c r="BH5" s="283"/>
      <c r="BI5" s="284"/>
      <c r="BJ5" s="282" t="s">
        <v>86</v>
      </c>
      <c r="BK5" s="283"/>
      <c r="BL5" s="283"/>
      <c r="BM5" s="283"/>
      <c r="BN5" s="284"/>
      <c r="BO5" s="282" t="s">
        <v>87</v>
      </c>
      <c r="BP5" s="283"/>
      <c r="BQ5" s="283"/>
      <c r="BR5" s="283"/>
      <c r="BS5" s="284"/>
      <c r="BT5" s="282" t="s">
        <v>88</v>
      </c>
      <c r="BU5" s="283"/>
      <c r="BV5" s="283"/>
      <c r="BW5" s="283"/>
      <c r="BX5" s="284"/>
      <c r="CL5" s="123"/>
      <c r="CM5" s="123"/>
    </row>
    <row r="6" spans="1:91" ht="16.5" customHeight="1">
      <c r="A6" s="124" t="s">
        <v>53</v>
      </c>
      <c r="B6" s="281" t="s">
        <v>56</v>
      </c>
      <c r="C6" s="260"/>
      <c r="D6" s="260"/>
      <c r="E6" s="260"/>
      <c r="F6" s="261"/>
      <c r="G6" s="281" t="s">
        <v>31</v>
      </c>
      <c r="H6" s="260"/>
      <c r="I6" s="260"/>
      <c r="J6" s="260"/>
      <c r="K6" s="261"/>
      <c r="L6" s="259" t="s">
        <v>62</v>
      </c>
      <c r="M6" s="260"/>
      <c r="N6" s="260"/>
      <c r="O6" s="260"/>
      <c r="P6" s="261"/>
      <c r="Q6" s="259" t="s">
        <v>52</v>
      </c>
      <c r="R6" s="260"/>
      <c r="S6" s="260"/>
      <c r="T6" s="260"/>
      <c r="U6" s="261"/>
      <c r="V6" s="281" t="s">
        <v>42</v>
      </c>
      <c r="W6" s="260"/>
      <c r="X6" s="260"/>
      <c r="Y6" s="260"/>
      <c r="Z6" s="261"/>
      <c r="AA6" s="259" t="s">
        <v>64</v>
      </c>
      <c r="AB6" s="260"/>
      <c r="AC6" s="260"/>
      <c r="AD6" s="260"/>
      <c r="AE6" s="261"/>
      <c r="AF6" s="295" t="s">
        <v>62</v>
      </c>
      <c r="AG6" s="296"/>
      <c r="AH6" s="296"/>
      <c r="AI6" s="296"/>
      <c r="AJ6" s="297"/>
      <c r="AK6" s="259" t="s">
        <v>36</v>
      </c>
      <c r="AL6" s="260"/>
      <c r="AM6" s="260"/>
      <c r="AN6" s="260"/>
      <c r="AO6" s="261"/>
      <c r="AP6" s="259" t="s">
        <v>57</v>
      </c>
      <c r="AQ6" s="260"/>
      <c r="AR6" s="260"/>
      <c r="AS6" s="260"/>
      <c r="AT6" s="261"/>
      <c r="AU6" s="259" t="s">
        <v>33</v>
      </c>
      <c r="AV6" s="260"/>
      <c r="AW6" s="260"/>
      <c r="AX6" s="260"/>
      <c r="AY6" s="261"/>
      <c r="AZ6" s="259" t="s">
        <v>44</v>
      </c>
      <c r="BA6" s="260"/>
      <c r="BB6" s="260"/>
      <c r="BC6" s="260"/>
      <c r="BD6" s="261"/>
      <c r="BE6" s="259" t="s">
        <v>34</v>
      </c>
      <c r="BF6" s="260"/>
      <c r="BG6" s="260"/>
      <c r="BH6" s="260"/>
      <c r="BI6" s="261"/>
      <c r="BJ6" s="259" t="s">
        <v>35</v>
      </c>
      <c r="BK6" s="260"/>
      <c r="BL6" s="260"/>
      <c r="BM6" s="260"/>
      <c r="BN6" s="261"/>
      <c r="BO6" s="259" t="s">
        <v>66</v>
      </c>
      <c r="BP6" s="260"/>
      <c r="BQ6" s="260"/>
      <c r="BR6" s="260"/>
      <c r="BS6" s="261"/>
      <c r="BT6" s="259" t="s">
        <v>32</v>
      </c>
      <c r="BU6" s="260"/>
      <c r="BV6" s="260"/>
      <c r="BW6" s="260"/>
      <c r="BX6" s="261"/>
      <c r="CL6" s="123"/>
      <c r="CM6" s="123"/>
    </row>
    <row r="7" spans="1:91" ht="16.5" customHeight="1" thickBot="1">
      <c r="A7" s="125" t="s">
        <v>54</v>
      </c>
      <c r="B7" s="253" t="s">
        <v>35</v>
      </c>
      <c r="C7" s="254"/>
      <c r="D7" s="254"/>
      <c r="E7" s="254"/>
      <c r="F7" s="255"/>
      <c r="G7" s="253" t="s">
        <v>32</v>
      </c>
      <c r="H7" s="254"/>
      <c r="I7" s="254"/>
      <c r="J7" s="254"/>
      <c r="K7" s="255"/>
      <c r="L7" s="253" t="s">
        <v>34</v>
      </c>
      <c r="M7" s="254"/>
      <c r="N7" s="254"/>
      <c r="O7" s="254"/>
      <c r="P7" s="255"/>
      <c r="Q7" s="253" t="s">
        <v>44</v>
      </c>
      <c r="R7" s="254"/>
      <c r="S7" s="254"/>
      <c r="T7" s="254"/>
      <c r="U7" s="255"/>
      <c r="V7" s="253" t="s">
        <v>66</v>
      </c>
      <c r="W7" s="254"/>
      <c r="X7" s="254"/>
      <c r="Y7" s="254"/>
      <c r="Z7" s="255"/>
      <c r="AA7" s="253" t="s">
        <v>62</v>
      </c>
      <c r="AB7" s="254"/>
      <c r="AC7" s="254"/>
      <c r="AD7" s="254"/>
      <c r="AE7" s="255"/>
      <c r="AF7" s="298"/>
      <c r="AG7" s="299"/>
      <c r="AH7" s="299"/>
      <c r="AI7" s="299"/>
      <c r="AJ7" s="300"/>
      <c r="AK7" s="253" t="s">
        <v>52</v>
      </c>
      <c r="AL7" s="254"/>
      <c r="AM7" s="254"/>
      <c r="AN7" s="254"/>
      <c r="AO7" s="255"/>
      <c r="AP7" s="253" t="s">
        <v>31</v>
      </c>
      <c r="AQ7" s="254"/>
      <c r="AR7" s="254"/>
      <c r="AS7" s="254"/>
      <c r="AT7" s="255"/>
      <c r="AU7" s="253" t="s">
        <v>56</v>
      </c>
      <c r="AV7" s="254"/>
      <c r="AW7" s="254"/>
      <c r="AX7" s="254"/>
      <c r="AY7" s="255"/>
      <c r="AZ7" s="253" t="s">
        <v>57</v>
      </c>
      <c r="BA7" s="254"/>
      <c r="BB7" s="254"/>
      <c r="BC7" s="254"/>
      <c r="BD7" s="255"/>
      <c r="BE7" s="253" t="s">
        <v>42</v>
      </c>
      <c r="BF7" s="254"/>
      <c r="BG7" s="254"/>
      <c r="BH7" s="254"/>
      <c r="BI7" s="255"/>
      <c r="BJ7" s="253" t="s">
        <v>64</v>
      </c>
      <c r="BK7" s="254"/>
      <c r="BL7" s="254"/>
      <c r="BM7" s="254"/>
      <c r="BN7" s="255"/>
      <c r="BO7" s="253" t="s">
        <v>33</v>
      </c>
      <c r="BP7" s="254"/>
      <c r="BQ7" s="254"/>
      <c r="BR7" s="254"/>
      <c r="BS7" s="255"/>
      <c r="BT7" s="253" t="s">
        <v>36</v>
      </c>
      <c r="BU7" s="254"/>
      <c r="BV7" s="254"/>
      <c r="BW7" s="254"/>
      <c r="BX7" s="255"/>
      <c r="CL7" s="123"/>
      <c r="CM7" s="123"/>
    </row>
    <row r="8" spans="1:82" ht="16.5" customHeight="1">
      <c r="A8" s="126" t="s">
        <v>77</v>
      </c>
      <c r="B8" s="256" t="s">
        <v>64</v>
      </c>
      <c r="C8" s="254"/>
      <c r="D8" s="254"/>
      <c r="E8" s="254"/>
      <c r="F8" s="255"/>
      <c r="G8" s="256" t="s">
        <v>36</v>
      </c>
      <c r="H8" s="254"/>
      <c r="I8" s="254"/>
      <c r="J8" s="254"/>
      <c r="K8" s="255"/>
      <c r="L8" s="256" t="s">
        <v>42</v>
      </c>
      <c r="M8" s="254"/>
      <c r="N8" s="254"/>
      <c r="O8" s="254"/>
      <c r="P8" s="255"/>
      <c r="Q8" s="256" t="s">
        <v>57</v>
      </c>
      <c r="R8" s="254"/>
      <c r="S8" s="254"/>
      <c r="T8" s="254"/>
      <c r="U8" s="255"/>
      <c r="V8" s="256" t="s">
        <v>34</v>
      </c>
      <c r="W8" s="254"/>
      <c r="X8" s="254"/>
      <c r="Y8" s="254"/>
      <c r="Z8" s="255"/>
      <c r="AA8" s="256" t="s">
        <v>33</v>
      </c>
      <c r="AB8" s="254"/>
      <c r="AC8" s="254"/>
      <c r="AD8" s="254"/>
      <c r="AE8" s="255"/>
      <c r="AF8" s="301"/>
      <c r="AG8" s="302"/>
      <c r="AH8" s="302"/>
      <c r="AI8" s="302"/>
      <c r="AJ8" s="303"/>
      <c r="AK8" s="256" t="s">
        <v>44</v>
      </c>
      <c r="AL8" s="254"/>
      <c r="AM8" s="254"/>
      <c r="AN8" s="254"/>
      <c r="AO8" s="255"/>
      <c r="AP8" s="256" t="s">
        <v>32</v>
      </c>
      <c r="AQ8" s="254"/>
      <c r="AR8" s="254"/>
      <c r="AS8" s="254"/>
      <c r="AT8" s="255"/>
      <c r="AU8" s="256" t="s">
        <v>66</v>
      </c>
      <c r="AV8" s="254"/>
      <c r="AW8" s="254"/>
      <c r="AX8" s="254"/>
      <c r="AY8" s="255"/>
      <c r="AZ8" s="256" t="s">
        <v>31</v>
      </c>
      <c r="BA8" s="254"/>
      <c r="BB8" s="254"/>
      <c r="BC8" s="254"/>
      <c r="BD8" s="255"/>
      <c r="BE8" s="256" t="s">
        <v>35</v>
      </c>
      <c r="BF8" s="254"/>
      <c r="BG8" s="254"/>
      <c r="BH8" s="254"/>
      <c r="BI8" s="255"/>
      <c r="BJ8" s="256" t="s">
        <v>62</v>
      </c>
      <c r="BK8" s="254"/>
      <c r="BL8" s="254"/>
      <c r="BM8" s="254"/>
      <c r="BN8" s="255"/>
      <c r="BO8" s="256" t="s">
        <v>56</v>
      </c>
      <c r="BP8" s="254"/>
      <c r="BQ8" s="254"/>
      <c r="BR8" s="254"/>
      <c r="BS8" s="255"/>
      <c r="BT8" s="256" t="s">
        <v>52</v>
      </c>
      <c r="BU8" s="254"/>
      <c r="BV8" s="254"/>
      <c r="BW8" s="254"/>
      <c r="BX8" s="255"/>
      <c r="BY8" s="287" t="s">
        <v>19</v>
      </c>
      <c r="BZ8" s="288"/>
      <c r="CA8" s="288"/>
      <c r="CB8" s="288"/>
      <c r="CC8" s="288"/>
      <c r="CD8" s="289"/>
    </row>
    <row r="9" spans="2:82" ht="23.25" customHeight="1" thickBot="1">
      <c r="B9" s="249" t="s">
        <v>41</v>
      </c>
      <c r="C9" s="250"/>
      <c r="D9" s="250"/>
      <c r="E9" s="251" t="s">
        <v>18</v>
      </c>
      <c r="F9" s="252"/>
      <c r="G9" s="249" t="s">
        <v>41</v>
      </c>
      <c r="H9" s="250"/>
      <c r="I9" s="250"/>
      <c r="J9" s="251" t="s">
        <v>18</v>
      </c>
      <c r="K9" s="252"/>
      <c r="L9" s="249" t="s">
        <v>41</v>
      </c>
      <c r="M9" s="250"/>
      <c r="N9" s="250"/>
      <c r="O9" s="251" t="s">
        <v>18</v>
      </c>
      <c r="P9" s="252"/>
      <c r="Q9" s="249" t="s">
        <v>41</v>
      </c>
      <c r="R9" s="250"/>
      <c r="S9" s="250"/>
      <c r="T9" s="251" t="s">
        <v>18</v>
      </c>
      <c r="U9" s="252"/>
      <c r="V9" s="249" t="s">
        <v>41</v>
      </c>
      <c r="W9" s="250"/>
      <c r="X9" s="250"/>
      <c r="Y9" s="251" t="s">
        <v>18</v>
      </c>
      <c r="Z9" s="252"/>
      <c r="AA9" s="249" t="s">
        <v>41</v>
      </c>
      <c r="AB9" s="250"/>
      <c r="AC9" s="250"/>
      <c r="AD9" s="251" t="s">
        <v>18</v>
      </c>
      <c r="AE9" s="252"/>
      <c r="AF9" s="249" t="s">
        <v>41</v>
      </c>
      <c r="AG9" s="250"/>
      <c r="AH9" s="250"/>
      <c r="AI9" s="251" t="s">
        <v>18</v>
      </c>
      <c r="AJ9" s="252"/>
      <c r="AK9" s="249" t="s">
        <v>41</v>
      </c>
      <c r="AL9" s="250"/>
      <c r="AM9" s="250"/>
      <c r="AN9" s="251" t="s">
        <v>18</v>
      </c>
      <c r="AO9" s="252"/>
      <c r="AP9" s="249" t="s">
        <v>41</v>
      </c>
      <c r="AQ9" s="250"/>
      <c r="AR9" s="250"/>
      <c r="AS9" s="251" t="s">
        <v>18</v>
      </c>
      <c r="AT9" s="252"/>
      <c r="AU9" s="249" t="s">
        <v>41</v>
      </c>
      <c r="AV9" s="250"/>
      <c r="AW9" s="250"/>
      <c r="AX9" s="251" t="s">
        <v>18</v>
      </c>
      <c r="AY9" s="252"/>
      <c r="AZ9" s="249" t="s">
        <v>41</v>
      </c>
      <c r="BA9" s="250"/>
      <c r="BB9" s="250"/>
      <c r="BC9" s="251" t="s">
        <v>18</v>
      </c>
      <c r="BD9" s="252"/>
      <c r="BE9" s="249" t="s">
        <v>41</v>
      </c>
      <c r="BF9" s="250"/>
      <c r="BG9" s="250"/>
      <c r="BH9" s="251" t="s">
        <v>18</v>
      </c>
      <c r="BI9" s="252"/>
      <c r="BJ9" s="249" t="s">
        <v>41</v>
      </c>
      <c r="BK9" s="250"/>
      <c r="BL9" s="250"/>
      <c r="BM9" s="251" t="s">
        <v>18</v>
      </c>
      <c r="BN9" s="252"/>
      <c r="BO9" s="249" t="s">
        <v>41</v>
      </c>
      <c r="BP9" s="250"/>
      <c r="BQ9" s="250"/>
      <c r="BR9" s="251" t="s">
        <v>18</v>
      </c>
      <c r="BS9" s="252"/>
      <c r="BT9" s="249" t="s">
        <v>41</v>
      </c>
      <c r="BU9" s="250"/>
      <c r="BV9" s="250"/>
      <c r="BW9" s="251" t="s">
        <v>18</v>
      </c>
      <c r="BX9" s="252"/>
      <c r="BY9" s="266" t="s">
        <v>41</v>
      </c>
      <c r="BZ9" s="267"/>
      <c r="CA9" s="267"/>
      <c r="CB9" s="290" t="s">
        <v>18</v>
      </c>
      <c r="CC9" s="291"/>
      <c r="CD9" s="257" t="s">
        <v>29</v>
      </c>
    </row>
    <row r="10" spans="1:82" ht="16.5" customHeight="1">
      <c r="A10" s="127" t="s">
        <v>11</v>
      </c>
      <c r="B10" s="128" t="s">
        <v>13</v>
      </c>
      <c r="C10" s="129" t="s">
        <v>14</v>
      </c>
      <c r="D10" s="130" t="s">
        <v>15</v>
      </c>
      <c r="E10" s="131" t="s">
        <v>16</v>
      </c>
      <c r="F10" s="132" t="s">
        <v>17</v>
      </c>
      <c r="G10" s="128" t="s">
        <v>13</v>
      </c>
      <c r="H10" s="129" t="s">
        <v>14</v>
      </c>
      <c r="I10" s="130" t="s">
        <v>15</v>
      </c>
      <c r="J10" s="131" t="s">
        <v>16</v>
      </c>
      <c r="K10" s="132" t="s">
        <v>17</v>
      </c>
      <c r="L10" s="128" t="s">
        <v>13</v>
      </c>
      <c r="M10" s="129" t="s">
        <v>14</v>
      </c>
      <c r="N10" s="130" t="s">
        <v>15</v>
      </c>
      <c r="O10" s="131" t="s">
        <v>16</v>
      </c>
      <c r="P10" s="132" t="s">
        <v>17</v>
      </c>
      <c r="Q10" s="128" t="s">
        <v>13</v>
      </c>
      <c r="R10" s="129" t="s">
        <v>14</v>
      </c>
      <c r="S10" s="130" t="s">
        <v>15</v>
      </c>
      <c r="T10" s="131" t="s">
        <v>16</v>
      </c>
      <c r="U10" s="132" t="s">
        <v>17</v>
      </c>
      <c r="V10" s="128" t="s">
        <v>13</v>
      </c>
      <c r="W10" s="129" t="s">
        <v>14</v>
      </c>
      <c r="X10" s="130" t="s">
        <v>15</v>
      </c>
      <c r="Y10" s="131" t="s">
        <v>16</v>
      </c>
      <c r="Z10" s="132" t="s">
        <v>17</v>
      </c>
      <c r="AA10" s="128" t="s">
        <v>13</v>
      </c>
      <c r="AB10" s="129" t="s">
        <v>14</v>
      </c>
      <c r="AC10" s="130" t="s">
        <v>15</v>
      </c>
      <c r="AD10" s="133" t="s">
        <v>16</v>
      </c>
      <c r="AE10" s="134" t="s">
        <v>17</v>
      </c>
      <c r="AF10" s="128" t="s">
        <v>13</v>
      </c>
      <c r="AG10" s="129" t="s">
        <v>14</v>
      </c>
      <c r="AH10" s="130" t="s">
        <v>15</v>
      </c>
      <c r="AI10" s="131" t="s">
        <v>16</v>
      </c>
      <c r="AJ10" s="132" t="s">
        <v>17</v>
      </c>
      <c r="AK10" s="128" t="s">
        <v>13</v>
      </c>
      <c r="AL10" s="129" t="s">
        <v>14</v>
      </c>
      <c r="AM10" s="130" t="s">
        <v>15</v>
      </c>
      <c r="AN10" s="131" t="s">
        <v>16</v>
      </c>
      <c r="AO10" s="132" t="s">
        <v>17</v>
      </c>
      <c r="AP10" s="128" t="s">
        <v>13</v>
      </c>
      <c r="AQ10" s="129" t="s">
        <v>14</v>
      </c>
      <c r="AR10" s="130" t="s">
        <v>15</v>
      </c>
      <c r="AS10" s="131" t="s">
        <v>16</v>
      </c>
      <c r="AT10" s="132" t="s">
        <v>17</v>
      </c>
      <c r="AU10" s="128" t="s">
        <v>13</v>
      </c>
      <c r="AV10" s="129" t="s">
        <v>14</v>
      </c>
      <c r="AW10" s="130" t="s">
        <v>15</v>
      </c>
      <c r="AX10" s="131" t="s">
        <v>16</v>
      </c>
      <c r="AY10" s="132" t="s">
        <v>17</v>
      </c>
      <c r="AZ10" s="128" t="s">
        <v>13</v>
      </c>
      <c r="BA10" s="129" t="s">
        <v>14</v>
      </c>
      <c r="BB10" s="130" t="s">
        <v>15</v>
      </c>
      <c r="BC10" s="131" t="s">
        <v>16</v>
      </c>
      <c r="BD10" s="132" t="s">
        <v>17</v>
      </c>
      <c r="BE10" s="128" t="s">
        <v>13</v>
      </c>
      <c r="BF10" s="129" t="s">
        <v>14</v>
      </c>
      <c r="BG10" s="130" t="s">
        <v>15</v>
      </c>
      <c r="BH10" s="131" t="s">
        <v>16</v>
      </c>
      <c r="BI10" s="132" t="s">
        <v>17</v>
      </c>
      <c r="BJ10" s="128" t="s">
        <v>13</v>
      </c>
      <c r="BK10" s="129" t="s">
        <v>14</v>
      </c>
      <c r="BL10" s="130" t="s">
        <v>15</v>
      </c>
      <c r="BM10" s="131" t="s">
        <v>16</v>
      </c>
      <c r="BN10" s="132" t="s">
        <v>17</v>
      </c>
      <c r="BO10" s="128" t="s">
        <v>13</v>
      </c>
      <c r="BP10" s="129" t="s">
        <v>14</v>
      </c>
      <c r="BQ10" s="130" t="s">
        <v>15</v>
      </c>
      <c r="BR10" s="131" t="s">
        <v>16</v>
      </c>
      <c r="BS10" s="132" t="s">
        <v>17</v>
      </c>
      <c r="BT10" s="128" t="s">
        <v>13</v>
      </c>
      <c r="BU10" s="129" t="s">
        <v>14</v>
      </c>
      <c r="BV10" s="130" t="s">
        <v>15</v>
      </c>
      <c r="BW10" s="131" t="s">
        <v>16</v>
      </c>
      <c r="BX10" s="132" t="s">
        <v>17</v>
      </c>
      <c r="BY10" s="128" t="s">
        <v>13</v>
      </c>
      <c r="BZ10" s="135" t="s">
        <v>14</v>
      </c>
      <c r="CA10" s="130" t="s">
        <v>15</v>
      </c>
      <c r="CB10" s="131" t="s">
        <v>16</v>
      </c>
      <c r="CC10" s="135" t="s">
        <v>17</v>
      </c>
      <c r="CD10" s="258"/>
    </row>
    <row r="11" spans="1:83" ht="13.5" customHeight="1">
      <c r="A11" s="246" t="s">
        <v>31</v>
      </c>
      <c r="B11" s="137">
        <v>6</v>
      </c>
      <c r="C11" s="138"/>
      <c r="D11" s="139"/>
      <c r="E11" s="140">
        <v>2</v>
      </c>
      <c r="F11" s="141"/>
      <c r="G11" s="137">
        <v>7</v>
      </c>
      <c r="H11" s="138"/>
      <c r="I11" s="139"/>
      <c r="J11" s="140">
        <v>4</v>
      </c>
      <c r="K11" s="141"/>
      <c r="L11" s="137">
        <v>6</v>
      </c>
      <c r="M11" s="138"/>
      <c r="N11" s="139"/>
      <c r="O11" s="140">
        <v>5</v>
      </c>
      <c r="P11" s="141"/>
      <c r="Q11" s="137">
        <v>3</v>
      </c>
      <c r="R11" s="138"/>
      <c r="S11" s="139"/>
      <c r="T11" s="140">
        <v>2</v>
      </c>
      <c r="U11" s="141"/>
      <c r="V11" s="137">
        <v>6</v>
      </c>
      <c r="W11" s="138"/>
      <c r="X11" s="139"/>
      <c r="Y11" s="140">
        <v>1</v>
      </c>
      <c r="Z11" s="141"/>
      <c r="AA11" s="137">
        <v>6</v>
      </c>
      <c r="AB11" s="138"/>
      <c r="AC11" s="139"/>
      <c r="AD11" s="140">
        <v>3</v>
      </c>
      <c r="AE11" s="141"/>
      <c r="AF11" s="137">
        <v>2</v>
      </c>
      <c r="AG11" s="138"/>
      <c r="AH11" s="139"/>
      <c r="AI11" s="140">
        <v>2</v>
      </c>
      <c r="AJ11" s="141"/>
      <c r="AK11" s="137">
        <v>2</v>
      </c>
      <c r="AL11" s="138"/>
      <c r="AM11" s="139"/>
      <c r="AN11" s="140">
        <v>1</v>
      </c>
      <c r="AO11" s="141"/>
      <c r="AP11" s="137">
        <v>3</v>
      </c>
      <c r="AQ11" s="138"/>
      <c r="AR11" s="139"/>
      <c r="AS11" s="140">
        <v>3</v>
      </c>
      <c r="AT11" s="141"/>
      <c r="AU11" s="137">
        <v>5</v>
      </c>
      <c r="AV11" s="138"/>
      <c r="AW11" s="139"/>
      <c r="AX11" s="140">
        <v>4</v>
      </c>
      <c r="AY11" s="141"/>
      <c r="AZ11" s="137">
        <v>2</v>
      </c>
      <c r="BA11" s="138"/>
      <c r="BB11" s="139"/>
      <c r="BC11" s="140">
        <v>2</v>
      </c>
      <c r="BD11" s="141"/>
      <c r="BE11" s="137">
        <v>5</v>
      </c>
      <c r="BF11" s="138"/>
      <c r="BG11" s="139"/>
      <c r="BH11" s="140">
        <v>2</v>
      </c>
      <c r="BI11" s="141"/>
      <c r="BJ11" s="137">
        <v>4</v>
      </c>
      <c r="BK11" s="138"/>
      <c r="BL11" s="139"/>
      <c r="BM11" s="140">
        <v>2</v>
      </c>
      <c r="BN11" s="141"/>
      <c r="BO11" s="137">
        <v>6</v>
      </c>
      <c r="BP11" s="138"/>
      <c r="BQ11" s="139"/>
      <c r="BR11" s="140">
        <v>2</v>
      </c>
      <c r="BS11" s="141"/>
      <c r="BT11" s="137">
        <v>4</v>
      </c>
      <c r="BU11" s="138"/>
      <c r="BV11" s="139"/>
      <c r="BW11" s="140">
        <v>1</v>
      </c>
      <c r="BX11" s="141"/>
      <c r="BY11" s="212">
        <f>B11+G11+L11+Q11+V11+AA11+AF11+AK11+AP11+AU11+AZ11+BE11+BJ11+BO11+BT11</f>
        <v>67</v>
      </c>
      <c r="BZ11" s="215">
        <f>+C12+H12+M12+R12+W12+AB12+AG12+AL12+AQ12+AV12+BA12+BF12+BK12+BP12+BU12</f>
        <v>125</v>
      </c>
      <c r="CA11" s="218">
        <f>+D13+I13+N13+S13+X13+AC13+AH13+AM13+AR13+AW13+BB13+BG13+BL13+BQ13+BV13</f>
        <v>105</v>
      </c>
      <c r="CB11" s="221">
        <f>+E11+J11+O11+T11+Y11+AD11+AI11+AN11+AS11+AX11+BC11+BH11+BM11+BR11+BW11</f>
        <v>36</v>
      </c>
      <c r="CC11" s="218">
        <f>+F12+K12+P12+U12+Z12+AE12+AJ12+AO12+AT12+AY12+BD12+BI12+BN12+BS12+BX12</f>
        <v>40</v>
      </c>
      <c r="CD11" s="225">
        <f>SUM(BY11:CC11)</f>
        <v>373</v>
      </c>
      <c r="CE11" s="246" t="s">
        <v>0</v>
      </c>
    </row>
    <row r="12" spans="1:83" ht="13.5" customHeight="1">
      <c r="A12" s="247"/>
      <c r="B12" s="143"/>
      <c r="C12" s="144">
        <v>10</v>
      </c>
      <c r="D12" s="145"/>
      <c r="E12" s="146"/>
      <c r="F12" s="147">
        <v>2</v>
      </c>
      <c r="G12" s="143"/>
      <c r="H12" s="144">
        <v>6</v>
      </c>
      <c r="I12" s="145"/>
      <c r="J12" s="146"/>
      <c r="K12" s="147">
        <v>2</v>
      </c>
      <c r="L12" s="143"/>
      <c r="M12" s="144">
        <v>9</v>
      </c>
      <c r="N12" s="145"/>
      <c r="O12" s="146"/>
      <c r="P12" s="147">
        <v>4</v>
      </c>
      <c r="Q12" s="143"/>
      <c r="R12" s="144">
        <v>8</v>
      </c>
      <c r="S12" s="145"/>
      <c r="T12" s="146"/>
      <c r="U12" s="147">
        <v>3</v>
      </c>
      <c r="V12" s="143"/>
      <c r="W12" s="144">
        <v>10</v>
      </c>
      <c r="X12" s="145"/>
      <c r="Y12" s="146"/>
      <c r="Z12" s="147">
        <v>2</v>
      </c>
      <c r="AA12" s="143"/>
      <c r="AB12" s="144">
        <v>10</v>
      </c>
      <c r="AC12" s="145"/>
      <c r="AD12" s="146"/>
      <c r="AE12" s="147">
        <v>4</v>
      </c>
      <c r="AF12" s="143"/>
      <c r="AG12" s="144">
        <v>8</v>
      </c>
      <c r="AH12" s="145"/>
      <c r="AI12" s="146"/>
      <c r="AJ12" s="147">
        <v>4</v>
      </c>
      <c r="AK12" s="143"/>
      <c r="AL12" s="144">
        <v>7</v>
      </c>
      <c r="AM12" s="145"/>
      <c r="AN12" s="146"/>
      <c r="AO12" s="147">
        <v>2</v>
      </c>
      <c r="AP12" s="143"/>
      <c r="AQ12" s="144">
        <v>10</v>
      </c>
      <c r="AR12" s="145"/>
      <c r="AS12" s="146"/>
      <c r="AT12" s="147">
        <v>5</v>
      </c>
      <c r="AU12" s="143"/>
      <c r="AV12" s="144">
        <v>12</v>
      </c>
      <c r="AW12" s="145"/>
      <c r="AX12" s="146"/>
      <c r="AY12" s="147">
        <v>3</v>
      </c>
      <c r="AZ12" s="143"/>
      <c r="BA12" s="144">
        <v>10</v>
      </c>
      <c r="BB12" s="145"/>
      <c r="BC12" s="146"/>
      <c r="BD12" s="147">
        <v>2</v>
      </c>
      <c r="BE12" s="143"/>
      <c r="BF12" s="144">
        <v>8</v>
      </c>
      <c r="BG12" s="145"/>
      <c r="BH12" s="146"/>
      <c r="BI12" s="147">
        <v>1</v>
      </c>
      <c r="BJ12" s="143"/>
      <c r="BK12" s="144">
        <v>5</v>
      </c>
      <c r="BL12" s="145"/>
      <c r="BM12" s="146"/>
      <c r="BN12" s="147">
        <v>2</v>
      </c>
      <c r="BO12" s="143"/>
      <c r="BP12" s="144">
        <v>5</v>
      </c>
      <c r="BQ12" s="145"/>
      <c r="BR12" s="146"/>
      <c r="BS12" s="147">
        <v>3</v>
      </c>
      <c r="BT12" s="143"/>
      <c r="BU12" s="144">
        <v>7</v>
      </c>
      <c r="BV12" s="145"/>
      <c r="BW12" s="146"/>
      <c r="BX12" s="147">
        <v>1</v>
      </c>
      <c r="BY12" s="213"/>
      <c r="BZ12" s="216"/>
      <c r="CA12" s="219"/>
      <c r="CB12" s="222"/>
      <c r="CC12" s="219"/>
      <c r="CD12" s="226"/>
      <c r="CE12" s="247"/>
    </row>
    <row r="13" spans="1:83" ht="13.5" customHeight="1">
      <c r="A13" s="248"/>
      <c r="B13" s="149"/>
      <c r="C13" s="150"/>
      <c r="D13" s="151">
        <v>9</v>
      </c>
      <c r="E13" s="152"/>
      <c r="F13" s="153"/>
      <c r="G13" s="149"/>
      <c r="H13" s="150"/>
      <c r="I13" s="151">
        <v>6</v>
      </c>
      <c r="J13" s="152"/>
      <c r="K13" s="153"/>
      <c r="L13" s="149"/>
      <c r="M13" s="150"/>
      <c r="N13" s="151">
        <v>11</v>
      </c>
      <c r="O13" s="152"/>
      <c r="P13" s="153"/>
      <c r="Q13" s="149"/>
      <c r="R13" s="150"/>
      <c r="S13" s="151">
        <v>9</v>
      </c>
      <c r="T13" s="152"/>
      <c r="U13" s="153"/>
      <c r="V13" s="149"/>
      <c r="W13" s="150"/>
      <c r="X13" s="151">
        <v>7</v>
      </c>
      <c r="Y13" s="152"/>
      <c r="Z13" s="153"/>
      <c r="AA13" s="149"/>
      <c r="AB13" s="150"/>
      <c r="AC13" s="151">
        <v>10</v>
      </c>
      <c r="AD13" s="152"/>
      <c r="AE13" s="153"/>
      <c r="AF13" s="149"/>
      <c r="AG13" s="150"/>
      <c r="AH13" s="151"/>
      <c r="AI13" s="152"/>
      <c r="AJ13" s="153"/>
      <c r="AK13" s="149"/>
      <c r="AL13" s="150"/>
      <c r="AM13" s="151">
        <v>2</v>
      </c>
      <c r="AN13" s="152"/>
      <c r="AO13" s="153"/>
      <c r="AP13" s="149"/>
      <c r="AQ13" s="150"/>
      <c r="AR13" s="151">
        <v>8</v>
      </c>
      <c r="AS13" s="152"/>
      <c r="AT13" s="153"/>
      <c r="AU13" s="149"/>
      <c r="AV13" s="150"/>
      <c r="AW13" s="151">
        <v>5</v>
      </c>
      <c r="AX13" s="152"/>
      <c r="AY13" s="153"/>
      <c r="AZ13" s="149"/>
      <c r="BA13" s="150"/>
      <c r="BB13" s="151">
        <v>11</v>
      </c>
      <c r="BC13" s="152"/>
      <c r="BD13" s="153"/>
      <c r="BE13" s="149"/>
      <c r="BF13" s="150"/>
      <c r="BG13" s="151">
        <v>9</v>
      </c>
      <c r="BH13" s="152"/>
      <c r="BI13" s="153"/>
      <c r="BJ13" s="149"/>
      <c r="BK13" s="150"/>
      <c r="BL13" s="151">
        <v>6</v>
      </c>
      <c r="BM13" s="152"/>
      <c r="BN13" s="153"/>
      <c r="BO13" s="149"/>
      <c r="BP13" s="150"/>
      <c r="BQ13" s="151">
        <v>5</v>
      </c>
      <c r="BR13" s="152"/>
      <c r="BS13" s="153"/>
      <c r="BT13" s="149"/>
      <c r="BU13" s="150"/>
      <c r="BV13" s="151">
        <v>7</v>
      </c>
      <c r="BW13" s="152"/>
      <c r="BX13" s="153"/>
      <c r="BY13" s="228"/>
      <c r="BZ13" s="262"/>
      <c r="CA13" s="230"/>
      <c r="CB13" s="231"/>
      <c r="CC13" s="232"/>
      <c r="CD13" s="233"/>
      <c r="CE13" s="248"/>
    </row>
    <row r="14" spans="1:83" ht="13.5" customHeight="1">
      <c r="A14" s="246" t="s">
        <v>122</v>
      </c>
      <c r="B14" s="137">
        <v>1</v>
      </c>
      <c r="C14" s="138"/>
      <c r="D14" s="139"/>
      <c r="E14" s="140">
        <v>1</v>
      </c>
      <c r="F14" s="141"/>
      <c r="G14" s="137">
        <v>1</v>
      </c>
      <c r="H14" s="138"/>
      <c r="I14" s="139"/>
      <c r="J14" s="140">
        <v>1</v>
      </c>
      <c r="K14" s="141"/>
      <c r="L14" s="137">
        <v>2</v>
      </c>
      <c r="M14" s="138"/>
      <c r="N14" s="139"/>
      <c r="O14" s="140">
        <v>3</v>
      </c>
      <c r="P14" s="141"/>
      <c r="Q14" s="137"/>
      <c r="R14" s="138"/>
      <c r="S14" s="139"/>
      <c r="T14" s="140"/>
      <c r="U14" s="141"/>
      <c r="V14" s="137">
        <v>1</v>
      </c>
      <c r="W14" s="138"/>
      <c r="X14" s="139"/>
      <c r="Y14" s="140">
        <v>1</v>
      </c>
      <c r="Z14" s="141"/>
      <c r="AA14" s="137"/>
      <c r="AB14" s="138"/>
      <c r="AC14" s="139"/>
      <c r="AD14" s="140">
        <v>1</v>
      </c>
      <c r="AE14" s="141"/>
      <c r="AF14" s="137"/>
      <c r="AG14" s="138"/>
      <c r="AH14" s="139"/>
      <c r="AI14" s="140"/>
      <c r="AJ14" s="141"/>
      <c r="AK14" s="137">
        <v>1</v>
      </c>
      <c r="AL14" s="138"/>
      <c r="AM14" s="139"/>
      <c r="AN14" s="140">
        <v>1</v>
      </c>
      <c r="AO14" s="141"/>
      <c r="AP14" s="137">
        <v>1</v>
      </c>
      <c r="AQ14" s="138"/>
      <c r="AR14" s="139"/>
      <c r="AS14" s="140">
        <v>2</v>
      </c>
      <c r="AT14" s="141"/>
      <c r="AU14" s="137">
        <v>1</v>
      </c>
      <c r="AV14" s="138"/>
      <c r="AW14" s="139"/>
      <c r="AX14" s="140">
        <v>1</v>
      </c>
      <c r="AY14" s="141"/>
      <c r="AZ14" s="137"/>
      <c r="BA14" s="138"/>
      <c r="BB14" s="139"/>
      <c r="BC14" s="140">
        <v>1</v>
      </c>
      <c r="BD14" s="141"/>
      <c r="BE14" s="137"/>
      <c r="BF14" s="138"/>
      <c r="BG14" s="139"/>
      <c r="BH14" s="140">
        <v>1</v>
      </c>
      <c r="BI14" s="141"/>
      <c r="BJ14" s="137">
        <v>1</v>
      </c>
      <c r="BK14" s="138"/>
      <c r="BL14" s="139"/>
      <c r="BM14" s="140">
        <v>1</v>
      </c>
      <c r="BN14" s="141"/>
      <c r="BO14" s="137"/>
      <c r="BP14" s="138"/>
      <c r="BQ14" s="139"/>
      <c r="BR14" s="140"/>
      <c r="BS14" s="141"/>
      <c r="BT14" s="137"/>
      <c r="BU14" s="138"/>
      <c r="BV14" s="139"/>
      <c r="BW14" s="140"/>
      <c r="BX14" s="154"/>
      <c r="BY14" s="212">
        <f>B14+G14+L14+Q14+V14+AA14+AF14+AK14+AP14+AU14+AZ14+BE14+BJ14+BO14+BT14</f>
        <v>9</v>
      </c>
      <c r="BZ14" s="215">
        <f>+C15+H15+M15+R15+W15+AB15+AG15+AL15+AQ15+AV15+BA15+BF15+BK15+BP15+BU15</f>
        <v>20</v>
      </c>
      <c r="CA14" s="218">
        <f>+D16+I16+N16+S16+X16+AC16+AH16+AM16+AR16+AW16+BB16+BG16+BL16+BQ16+BV16</f>
        <v>91</v>
      </c>
      <c r="CB14" s="221">
        <f>+E14+J14+O14+T14+Y14+AD14+AI14+AN14+AS14+AX14+BC14+BH14+BM14+BR14+BW14</f>
        <v>14</v>
      </c>
      <c r="CC14" s="218">
        <f>+F15+K15+P15+U15+Z15+AE15+AJ15+AO15+AT15+AY15+BD15+BI15+BN15+BS15+BX15</f>
        <v>0</v>
      </c>
      <c r="CD14" s="225">
        <f>SUM(BY14:CC14)</f>
        <v>134</v>
      </c>
      <c r="CE14" s="246" t="s">
        <v>122</v>
      </c>
    </row>
    <row r="15" spans="1:83" ht="13.5" customHeight="1">
      <c r="A15" s="247"/>
      <c r="B15" s="143"/>
      <c r="C15" s="144"/>
      <c r="D15" s="145"/>
      <c r="E15" s="146"/>
      <c r="F15" s="147"/>
      <c r="G15" s="143"/>
      <c r="H15" s="144">
        <v>2</v>
      </c>
      <c r="I15" s="145"/>
      <c r="J15" s="146"/>
      <c r="K15" s="147"/>
      <c r="L15" s="143"/>
      <c r="M15" s="144">
        <v>1</v>
      </c>
      <c r="N15" s="145"/>
      <c r="O15" s="146"/>
      <c r="P15" s="147"/>
      <c r="Q15" s="143"/>
      <c r="R15" s="144"/>
      <c r="S15" s="145"/>
      <c r="T15" s="146"/>
      <c r="U15" s="147"/>
      <c r="V15" s="143"/>
      <c r="W15" s="144">
        <v>0</v>
      </c>
      <c r="X15" s="145"/>
      <c r="Y15" s="146"/>
      <c r="Z15" s="147"/>
      <c r="AA15" s="143"/>
      <c r="AB15" s="144">
        <v>1</v>
      </c>
      <c r="AC15" s="145"/>
      <c r="AD15" s="146"/>
      <c r="AE15" s="147"/>
      <c r="AF15" s="143"/>
      <c r="AG15" s="144">
        <v>4</v>
      </c>
      <c r="AH15" s="145"/>
      <c r="AI15" s="146"/>
      <c r="AJ15" s="147"/>
      <c r="AK15" s="143"/>
      <c r="AL15" s="144"/>
      <c r="AM15" s="145"/>
      <c r="AN15" s="146"/>
      <c r="AO15" s="147"/>
      <c r="AP15" s="143"/>
      <c r="AQ15" s="144">
        <v>2</v>
      </c>
      <c r="AR15" s="145"/>
      <c r="AS15" s="146"/>
      <c r="AT15" s="147"/>
      <c r="AU15" s="143"/>
      <c r="AV15" s="144">
        <v>2</v>
      </c>
      <c r="AW15" s="145"/>
      <c r="AX15" s="146"/>
      <c r="AY15" s="147"/>
      <c r="AZ15" s="143"/>
      <c r="BA15" s="144">
        <v>1</v>
      </c>
      <c r="BB15" s="145"/>
      <c r="BC15" s="146"/>
      <c r="BD15" s="147"/>
      <c r="BE15" s="143"/>
      <c r="BF15" s="144">
        <v>2</v>
      </c>
      <c r="BG15" s="145"/>
      <c r="BH15" s="146"/>
      <c r="BI15" s="147"/>
      <c r="BJ15" s="143"/>
      <c r="BK15" s="144">
        <v>2</v>
      </c>
      <c r="BL15" s="145"/>
      <c r="BM15" s="146"/>
      <c r="BN15" s="147"/>
      <c r="BO15" s="143"/>
      <c r="BP15" s="144">
        <v>2</v>
      </c>
      <c r="BQ15" s="145"/>
      <c r="BR15" s="146"/>
      <c r="BS15" s="147"/>
      <c r="BT15" s="143"/>
      <c r="BU15" s="144">
        <v>1</v>
      </c>
      <c r="BV15" s="145"/>
      <c r="BW15" s="146"/>
      <c r="BX15" s="147"/>
      <c r="BY15" s="213"/>
      <c r="BZ15" s="216"/>
      <c r="CA15" s="219"/>
      <c r="CB15" s="222"/>
      <c r="CC15" s="219"/>
      <c r="CD15" s="226"/>
      <c r="CE15" s="247"/>
    </row>
    <row r="16" spans="1:83" ht="13.5" customHeight="1">
      <c r="A16" s="248"/>
      <c r="B16" s="149"/>
      <c r="C16" s="150"/>
      <c r="D16" s="151">
        <v>7</v>
      </c>
      <c r="E16" s="152"/>
      <c r="F16" s="153"/>
      <c r="G16" s="149"/>
      <c r="H16" s="150"/>
      <c r="I16" s="151">
        <v>6</v>
      </c>
      <c r="J16" s="152"/>
      <c r="K16" s="153"/>
      <c r="L16" s="149"/>
      <c r="M16" s="150"/>
      <c r="N16" s="151">
        <v>5</v>
      </c>
      <c r="O16" s="152"/>
      <c r="P16" s="153"/>
      <c r="Q16" s="149"/>
      <c r="R16" s="150"/>
      <c r="S16" s="151">
        <v>1</v>
      </c>
      <c r="T16" s="152"/>
      <c r="U16" s="153"/>
      <c r="V16" s="149"/>
      <c r="W16" s="150"/>
      <c r="X16" s="151">
        <v>10</v>
      </c>
      <c r="Y16" s="152"/>
      <c r="Z16" s="153"/>
      <c r="AA16" s="149"/>
      <c r="AB16" s="150"/>
      <c r="AC16" s="151">
        <v>8</v>
      </c>
      <c r="AD16" s="152"/>
      <c r="AE16" s="153"/>
      <c r="AF16" s="149"/>
      <c r="AG16" s="150"/>
      <c r="AH16" s="151">
        <v>6</v>
      </c>
      <c r="AI16" s="152"/>
      <c r="AJ16" s="153"/>
      <c r="AK16" s="149"/>
      <c r="AL16" s="150"/>
      <c r="AM16" s="151">
        <v>7</v>
      </c>
      <c r="AN16" s="152"/>
      <c r="AO16" s="153"/>
      <c r="AP16" s="149"/>
      <c r="AQ16" s="150"/>
      <c r="AR16" s="151">
        <v>5</v>
      </c>
      <c r="AS16" s="152"/>
      <c r="AT16" s="153"/>
      <c r="AU16" s="149"/>
      <c r="AV16" s="150"/>
      <c r="AW16" s="151">
        <v>5</v>
      </c>
      <c r="AX16" s="152"/>
      <c r="AY16" s="153"/>
      <c r="AZ16" s="149"/>
      <c r="BA16" s="150"/>
      <c r="BB16" s="151">
        <v>9</v>
      </c>
      <c r="BC16" s="152"/>
      <c r="BD16" s="153"/>
      <c r="BE16" s="149"/>
      <c r="BF16" s="150"/>
      <c r="BG16" s="151">
        <v>7</v>
      </c>
      <c r="BH16" s="152"/>
      <c r="BI16" s="153"/>
      <c r="BJ16" s="149"/>
      <c r="BK16" s="150"/>
      <c r="BL16" s="151">
        <v>4</v>
      </c>
      <c r="BM16" s="152"/>
      <c r="BN16" s="153"/>
      <c r="BO16" s="149"/>
      <c r="BP16" s="150"/>
      <c r="BQ16" s="151">
        <v>6</v>
      </c>
      <c r="BR16" s="152"/>
      <c r="BS16" s="153"/>
      <c r="BT16" s="149"/>
      <c r="BU16" s="150"/>
      <c r="BV16" s="151">
        <v>5</v>
      </c>
      <c r="BW16" s="152"/>
      <c r="BX16" s="153"/>
      <c r="BY16" s="228"/>
      <c r="BZ16" s="262"/>
      <c r="CA16" s="230"/>
      <c r="CB16" s="231"/>
      <c r="CC16" s="232"/>
      <c r="CD16" s="233"/>
      <c r="CE16" s="248"/>
    </row>
    <row r="17" spans="1:83" ht="13.5" customHeight="1">
      <c r="A17" s="246" t="s">
        <v>66</v>
      </c>
      <c r="B17" s="137">
        <v>11</v>
      </c>
      <c r="C17" s="138"/>
      <c r="D17" s="139"/>
      <c r="E17" s="140">
        <v>1</v>
      </c>
      <c r="F17" s="141"/>
      <c r="G17" s="137"/>
      <c r="H17" s="138"/>
      <c r="I17" s="139"/>
      <c r="J17" s="140"/>
      <c r="K17" s="141"/>
      <c r="L17" s="137">
        <v>3</v>
      </c>
      <c r="M17" s="138"/>
      <c r="N17" s="139"/>
      <c r="O17" s="140"/>
      <c r="P17" s="141"/>
      <c r="Q17" s="137">
        <v>2</v>
      </c>
      <c r="R17" s="138"/>
      <c r="S17" s="139"/>
      <c r="T17" s="140"/>
      <c r="U17" s="141"/>
      <c r="V17" s="137"/>
      <c r="W17" s="138"/>
      <c r="X17" s="139"/>
      <c r="Y17" s="140"/>
      <c r="Z17" s="141"/>
      <c r="AA17" s="137"/>
      <c r="AB17" s="138"/>
      <c r="AC17" s="139"/>
      <c r="AD17" s="140"/>
      <c r="AE17" s="141"/>
      <c r="AF17" s="137"/>
      <c r="AG17" s="138"/>
      <c r="AH17" s="139"/>
      <c r="AI17" s="140"/>
      <c r="AJ17" s="141"/>
      <c r="AK17" s="137"/>
      <c r="AL17" s="138"/>
      <c r="AM17" s="139"/>
      <c r="AN17" s="140"/>
      <c r="AO17" s="141"/>
      <c r="AP17" s="137"/>
      <c r="AQ17" s="138"/>
      <c r="AR17" s="139"/>
      <c r="AS17" s="140"/>
      <c r="AT17" s="141"/>
      <c r="AU17" s="137"/>
      <c r="AV17" s="138"/>
      <c r="AW17" s="139"/>
      <c r="AX17" s="140"/>
      <c r="AY17" s="141"/>
      <c r="AZ17" s="137"/>
      <c r="BA17" s="138"/>
      <c r="BB17" s="139"/>
      <c r="BC17" s="140"/>
      <c r="BD17" s="141"/>
      <c r="BE17" s="137"/>
      <c r="BF17" s="138"/>
      <c r="BG17" s="139"/>
      <c r="BH17" s="140"/>
      <c r="BI17" s="141"/>
      <c r="BJ17" s="137"/>
      <c r="BK17" s="138"/>
      <c r="BL17" s="139"/>
      <c r="BM17" s="140"/>
      <c r="BN17" s="141"/>
      <c r="BO17" s="137">
        <v>2</v>
      </c>
      <c r="BP17" s="138"/>
      <c r="BQ17" s="139"/>
      <c r="BR17" s="140"/>
      <c r="BS17" s="141"/>
      <c r="BT17" s="137"/>
      <c r="BU17" s="138"/>
      <c r="BV17" s="139"/>
      <c r="BW17" s="140"/>
      <c r="BX17" s="141"/>
      <c r="BY17" s="212">
        <f>B17+G17+L17+Q17+V17+AA17+AF17+AK17+AP17+AU17+AZ17+BE17+BJ17+BO17+BT17</f>
        <v>18</v>
      </c>
      <c r="BZ17" s="215">
        <f>+C18+H18+M18+R18+W18+AB18+AG18+AL18+AQ18+AV18+BA18+BF18+BK18+BP18+BU18</f>
        <v>9</v>
      </c>
      <c r="CA17" s="218">
        <f>+D19+I19+N19+S19+X19+AC19+AH19+AM19+AR19+AW19+BB19+BG19+BL19+BQ19+BV19</f>
        <v>4</v>
      </c>
      <c r="CB17" s="221">
        <f>+E17+J17+O17+T17+Y17+AD17+AI17+AN17+AS17+AX17+BC17+BH17+BM17+BR17+BW17</f>
        <v>1</v>
      </c>
      <c r="CC17" s="218">
        <f>+F18+K18+P18+U18+Z18+AE18+AJ18+AO18+AT18+AY18+BD18+BI18+BN18+BS18+BX18</f>
        <v>2</v>
      </c>
      <c r="CD17" s="225">
        <f>SUM(BY17:CC17)</f>
        <v>34</v>
      </c>
      <c r="CE17" s="246" t="s">
        <v>66</v>
      </c>
    </row>
    <row r="18" spans="1:83" ht="13.5" customHeight="1">
      <c r="A18" s="247"/>
      <c r="B18" s="143"/>
      <c r="C18" s="144"/>
      <c r="D18" s="145"/>
      <c r="E18" s="146"/>
      <c r="F18" s="147"/>
      <c r="G18" s="143"/>
      <c r="H18" s="144">
        <v>4</v>
      </c>
      <c r="I18" s="145"/>
      <c r="J18" s="146"/>
      <c r="K18" s="147">
        <v>2</v>
      </c>
      <c r="L18" s="143"/>
      <c r="M18" s="144"/>
      <c r="N18" s="145"/>
      <c r="O18" s="146"/>
      <c r="P18" s="147"/>
      <c r="Q18" s="143"/>
      <c r="R18" s="144"/>
      <c r="S18" s="145"/>
      <c r="T18" s="146"/>
      <c r="U18" s="147"/>
      <c r="V18" s="143"/>
      <c r="W18" s="144">
        <v>1</v>
      </c>
      <c r="X18" s="145"/>
      <c r="Y18" s="146"/>
      <c r="Z18" s="147"/>
      <c r="AA18" s="143"/>
      <c r="AB18" s="144"/>
      <c r="AC18" s="145"/>
      <c r="AD18" s="146"/>
      <c r="AE18" s="147"/>
      <c r="AF18" s="143"/>
      <c r="AG18" s="144"/>
      <c r="AH18" s="145"/>
      <c r="AI18" s="146"/>
      <c r="AJ18" s="147"/>
      <c r="AK18" s="143"/>
      <c r="AL18" s="144"/>
      <c r="AM18" s="145"/>
      <c r="AN18" s="146"/>
      <c r="AO18" s="147"/>
      <c r="AP18" s="143"/>
      <c r="AQ18" s="144"/>
      <c r="AR18" s="145"/>
      <c r="AS18" s="146"/>
      <c r="AT18" s="147"/>
      <c r="AU18" s="143"/>
      <c r="AV18" s="144"/>
      <c r="AW18" s="145"/>
      <c r="AX18" s="146"/>
      <c r="AY18" s="147"/>
      <c r="AZ18" s="143"/>
      <c r="BA18" s="144">
        <v>1</v>
      </c>
      <c r="BB18" s="145"/>
      <c r="BC18" s="146"/>
      <c r="BD18" s="147"/>
      <c r="BE18" s="143"/>
      <c r="BF18" s="144">
        <v>1</v>
      </c>
      <c r="BG18" s="145"/>
      <c r="BH18" s="146"/>
      <c r="BI18" s="147"/>
      <c r="BJ18" s="143"/>
      <c r="BK18" s="144"/>
      <c r="BL18" s="145"/>
      <c r="BM18" s="146"/>
      <c r="BN18" s="147"/>
      <c r="BO18" s="143"/>
      <c r="BP18" s="144">
        <v>1</v>
      </c>
      <c r="BQ18" s="145"/>
      <c r="BR18" s="146"/>
      <c r="BS18" s="147"/>
      <c r="BT18" s="143"/>
      <c r="BU18" s="144">
        <v>1</v>
      </c>
      <c r="BV18" s="145"/>
      <c r="BW18" s="146"/>
      <c r="BX18" s="147"/>
      <c r="BY18" s="213"/>
      <c r="BZ18" s="216"/>
      <c r="CA18" s="219"/>
      <c r="CB18" s="222"/>
      <c r="CC18" s="219"/>
      <c r="CD18" s="226"/>
      <c r="CE18" s="247"/>
    </row>
    <row r="19" spans="1:83" ht="13.5" customHeight="1">
      <c r="A19" s="248"/>
      <c r="B19" s="149"/>
      <c r="C19" s="150"/>
      <c r="D19" s="151"/>
      <c r="E19" s="152"/>
      <c r="F19" s="153"/>
      <c r="G19" s="149"/>
      <c r="H19" s="150"/>
      <c r="I19" s="151"/>
      <c r="J19" s="152"/>
      <c r="K19" s="153"/>
      <c r="L19" s="149"/>
      <c r="M19" s="150"/>
      <c r="N19" s="151"/>
      <c r="O19" s="152"/>
      <c r="P19" s="153"/>
      <c r="Q19" s="149"/>
      <c r="R19" s="150"/>
      <c r="S19" s="151">
        <v>1</v>
      </c>
      <c r="T19" s="152"/>
      <c r="U19" s="153"/>
      <c r="V19" s="149"/>
      <c r="W19" s="150"/>
      <c r="X19" s="151"/>
      <c r="Y19" s="152"/>
      <c r="Z19" s="153"/>
      <c r="AA19" s="149"/>
      <c r="AB19" s="150"/>
      <c r="AC19" s="151"/>
      <c r="AD19" s="152"/>
      <c r="AE19" s="153"/>
      <c r="AF19" s="149"/>
      <c r="AG19" s="150"/>
      <c r="AH19" s="151"/>
      <c r="AI19" s="152"/>
      <c r="AJ19" s="153"/>
      <c r="AK19" s="149"/>
      <c r="AL19" s="150"/>
      <c r="AM19" s="151">
        <v>1</v>
      </c>
      <c r="AN19" s="152"/>
      <c r="AO19" s="153"/>
      <c r="AP19" s="149"/>
      <c r="AQ19" s="150"/>
      <c r="AR19" s="151"/>
      <c r="AS19" s="152"/>
      <c r="AT19" s="153"/>
      <c r="AU19" s="149"/>
      <c r="AV19" s="150"/>
      <c r="AW19" s="151">
        <v>2</v>
      </c>
      <c r="AX19" s="152"/>
      <c r="AY19" s="153"/>
      <c r="AZ19" s="149"/>
      <c r="BA19" s="150"/>
      <c r="BB19" s="151"/>
      <c r="BC19" s="152"/>
      <c r="BD19" s="153"/>
      <c r="BE19" s="149"/>
      <c r="BF19" s="150"/>
      <c r="BG19" s="151"/>
      <c r="BH19" s="152"/>
      <c r="BI19" s="153"/>
      <c r="BJ19" s="149"/>
      <c r="BK19" s="150"/>
      <c r="BL19" s="151"/>
      <c r="BM19" s="152"/>
      <c r="BN19" s="153"/>
      <c r="BO19" s="149"/>
      <c r="BP19" s="150"/>
      <c r="BQ19" s="151"/>
      <c r="BR19" s="152"/>
      <c r="BS19" s="153"/>
      <c r="BT19" s="149"/>
      <c r="BU19" s="150"/>
      <c r="BV19" s="151"/>
      <c r="BW19" s="152"/>
      <c r="BX19" s="153"/>
      <c r="BY19" s="228"/>
      <c r="BZ19" s="229"/>
      <c r="CA19" s="230"/>
      <c r="CB19" s="231"/>
      <c r="CC19" s="232"/>
      <c r="CD19" s="233"/>
      <c r="CE19" s="248"/>
    </row>
    <row r="20" spans="1:83" ht="13.5" customHeight="1">
      <c r="A20" s="246" t="s">
        <v>67</v>
      </c>
      <c r="B20" s="137">
        <v>3</v>
      </c>
      <c r="C20" s="138"/>
      <c r="D20" s="139"/>
      <c r="E20" s="140">
        <v>2</v>
      </c>
      <c r="F20" s="141"/>
      <c r="G20" s="137">
        <v>4</v>
      </c>
      <c r="H20" s="138"/>
      <c r="I20" s="139"/>
      <c r="J20" s="140">
        <v>1</v>
      </c>
      <c r="K20" s="141"/>
      <c r="L20" s="137">
        <v>3</v>
      </c>
      <c r="M20" s="138"/>
      <c r="N20" s="139"/>
      <c r="O20" s="140">
        <v>2</v>
      </c>
      <c r="P20" s="141"/>
      <c r="Q20" s="137"/>
      <c r="R20" s="138"/>
      <c r="S20" s="139"/>
      <c r="T20" s="140"/>
      <c r="U20" s="141"/>
      <c r="V20" s="137">
        <v>4</v>
      </c>
      <c r="W20" s="138"/>
      <c r="X20" s="139"/>
      <c r="Y20" s="140">
        <v>2</v>
      </c>
      <c r="Z20" s="141"/>
      <c r="AA20" s="137">
        <v>2</v>
      </c>
      <c r="AB20" s="138"/>
      <c r="AC20" s="139"/>
      <c r="AD20" s="140">
        <v>1</v>
      </c>
      <c r="AE20" s="141"/>
      <c r="AF20" s="137">
        <v>2</v>
      </c>
      <c r="AG20" s="138"/>
      <c r="AH20" s="139"/>
      <c r="AI20" s="140">
        <v>2</v>
      </c>
      <c r="AJ20" s="141"/>
      <c r="AK20" s="137"/>
      <c r="AL20" s="138"/>
      <c r="AM20" s="139"/>
      <c r="AN20" s="140">
        <v>1</v>
      </c>
      <c r="AO20" s="141"/>
      <c r="AP20" s="137"/>
      <c r="AQ20" s="138"/>
      <c r="AR20" s="139"/>
      <c r="AS20" s="140">
        <v>1</v>
      </c>
      <c r="AT20" s="141"/>
      <c r="AU20" s="137">
        <v>8</v>
      </c>
      <c r="AV20" s="138"/>
      <c r="AW20" s="139"/>
      <c r="AX20" s="140">
        <v>2</v>
      </c>
      <c r="AY20" s="141"/>
      <c r="AZ20" s="137"/>
      <c r="BA20" s="138"/>
      <c r="BB20" s="139"/>
      <c r="BC20" s="140"/>
      <c r="BD20" s="141"/>
      <c r="BE20" s="137"/>
      <c r="BF20" s="138"/>
      <c r="BG20" s="139"/>
      <c r="BH20" s="140"/>
      <c r="BI20" s="141"/>
      <c r="BJ20" s="137">
        <v>5</v>
      </c>
      <c r="BK20" s="138"/>
      <c r="BL20" s="139"/>
      <c r="BM20" s="140">
        <v>2</v>
      </c>
      <c r="BN20" s="141"/>
      <c r="BO20" s="137"/>
      <c r="BP20" s="138"/>
      <c r="BQ20" s="139"/>
      <c r="BR20" s="140">
        <v>1</v>
      </c>
      <c r="BS20" s="141"/>
      <c r="BT20" s="137"/>
      <c r="BU20" s="138"/>
      <c r="BV20" s="139"/>
      <c r="BW20" s="140"/>
      <c r="BX20" s="141"/>
      <c r="BY20" s="212">
        <f>B20+G20+L20+Q20+V20+AA20+AF20+AK20+AP20+AU20+AZ20+BE20+BJ20+BO20+BT20</f>
        <v>31</v>
      </c>
      <c r="BZ20" s="215">
        <f>+C21+H21+M21+R21+W21+AB21+AG21+AL21+AQ21+AV21+BA21+BF21+BK21+BP21+BU21</f>
        <v>16</v>
      </c>
      <c r="CA20" s="218">
        <f>+D22+I22+N22+S22+X22+AC22+AH22+AM22+AR22+AW22+BB22+BG22+BL22+BQ22+BV22</f>
        <v>47</v>
      </c>
      <c r="CB20" s="221">
        <f>+E20+J20+O20+T20+Y20+AD20+AI20+AN20+AS20+AX20+BC20+BH20+BM20+BR20+BW20</f>
        <v>17</v>
      </c>
      <c r="CC20" s="218">
        <f>+F21+K21+P21+U21+Z21+AE21+AJ21+AO21+AT21+AY21+BD21+BI21+BN21+BS21+BX21</f>
        <v>0</v>
      </c>
      <c r="CD20" s="225">
        <f>SUM(BY20:CC20)</f>
        <v>111</v>
      </c>
      <c r="CE20" s="246" t="s">
        <v>33</v>
      </c>
    </row>
    <row r="21" spans="1:83" ht="13.5" customHeight="1">
      <c r="A21" s="247"/>
      <c r="B21" s="143"/>
      <c r="C21" s="144">
        <v>2</v>
      </c>
      <c r="D21" s="145"/>
      <c r="E21" s="146"/>
      <c r="F21" s="147"/>
      <c r="G21" s="143"/>
      <c r="H21" s="144">
        <v>1</v>
      </c>
      <c r="I21" s="145"/>
      <c r="J21" s="146"/>
      <c r="K21" s="147"/>
      <c r="L21" s="143"/>
      <c r="M21" s="144">
        <v>2</v>
      </c>
      <c r="N21" s="145"/>
      <c r="O21" s="146"/>
      <c r="P21" s="147"/>
      <c r="Q21" s="143"/>
      <c r="R21" s="144"/>
      <c r="S21" s="145"/>
      <c r="T21" s="146"/>
      <c r="U21" s="147"/>
      <c r="V21" s="143"/>
      <c r="W21" s="144">
        <v>1</v>
      </c>
      <c r="X21" s="145"/>
      <c r="Y21" s="146"/>
      <c r="Z21" s="147"/>
      <c r="AA21" s="143"/>
      <c r="AB21" s="144">
        <v>2</v>
      </c>
      <c r="AC21" s="145"/>
      <c r="AD21" s="146"/>
      <c r="AE21" s="147"/>
      <c r="AF21" s="143"/>
      <c r="AG21" s="144">
        <v>2</v>
      </c>
      <c r="AH21" s="145"/>
      <c r="AI21" s="146"/>
      <c r="AJ21" s="147"/>
      <c r="AK21" s="143"/>
      <c r="AL21" s="144"/>
      <c r="AM21" s="145"/>
      <c r="AN21" s="146"/>
      <c r="AO21" s="147"/>
      <c r="AP21" s="143"/>
      <c r="AQ21" s="144">
        <v>1</v>
      </c>
      <c r="AR21" s="145"/>
      <c r="AS21" s="146"/>
      <c r="AT21" s="147"/>
      <c r="AU21" s="143"/>
      <c r="AV21" s="144">
        <v>1</v>
      </c>
      <c r="AW21" s="145"/>
      <c r="AX21" s="146"/>
      <c r="AY21" s="147"/>
      <c r="AZ21" s="143"/>
      <c r="BA21" s="144"/>
      <c r="BB21" s="145"/>
      <c r="BC21" s="146"/>
      <c r="BD21" s="147"/>
      <c r="BE21" s="143"/>
      <c r="BF21" s="144">
        <v>1</v>
      </c>
      <c r="BG21" s="145"/>
      <c r="BH21" s="146"/>
      <c r="BI21" s="147"/>
      <c r="BJ21" s="143"/>
      <c r="BK21" s="144">
        <v>1</v>
      </c>
      <c r="BL21" s="145"/>
      <c r="BM21" s="146"/>
      <c r="BN21" s="147"/>
      <c r="BO21" s="143"/>
      <c r="BP21" s="144">
        <v>2</v>
      </c>
      <c r="BQ21" s="145"/>
      <c r="BR21" s="146"/>
      <c r="BS21" s="147"/>
      <c r="BT21" s="143"/>
      <c r="BU21" s="144"/>
      <c r="BV21" s="145"/>
      <c r="BW21" s="146"/>
      <c r="BX21" s="147"/>
      <c r="BY21" s="213"/>
      <c r="BZ21" s="216"/>
      <c r="CA21" s="219"/>
      <c r="CB21" s="222"/>
      <c r="CC21" s="219"/>
      <c r="CD21" s="226"/>
      <c r="CE21" s="247"/>
    </row>
    <row r="22" spans="1:83" ht="13.5" customHeight="1">
      <c r="A22" s="248"/>
      <c r="B22" s="149"/>
      <c r="C22" s="150"/>
      <c r="D22" s="151">
        <v>3</v>
      </c>
      <c r="E22" s="152"/>
      <c r="F22" s="153"/>
      <c r="G22" s="149"/>
      <c r="H22" s="150"/>
      <c r="I22" s="151">
        <v>2</v>
      </c>
      <c r="J22" s="152"/>
      <c r="K22" s="153"/>
      <c r="L22" s="149"/>
      <c r="M22" s="150"/>
      <c r="N22" s="151">
        <v>5</v>
      </c>
      <c r="O22" s="152"/>
      <c r="P22" s="153"/>
      <c r="Q22" s="149"/>
      <c r="R22" s="150"/>
      <c r="S22" s="151">
        <v>3</v>
      </c>
      <c r="T22" s="152"/>
      <c r="U22" s="153"/>
      <c r="V22" s="149"/>
      <c r="W22" s="150"/>
      <c r="X22" s="151">
        <v>4</v>
      </c>
      <c r="Y22" s="152"/>
      <c r="Z22" s="153"/>
      <c r="AA22" s="149"/>
      <c r="AB22" s="150"/>
      <c r="AC22" s="151">
        <v>7</v>
      </c>
      <c r="AD22" s="152"/>
      <c r="AE22" s="153"/>
      <c r="AF22" s="149"/>
      <c r="AG22" s="150"/>
      <c r="AH22" s="151">
        <v>2</v>
      </c>
      <c r="AI22" s="152"/>
      <c r="AJ22" s="153"/>
      <c r="AK22" s="149"/>
      <c r="AL22" s="150"/>
      <c r="AM22" s="151">
        <v>1</v>
      </c>
      <c r="AN22" s="152"/>
      <c r="AO22" s="153"/>
      <c r="AP22" s="149"/>
      <c r="AQ22" s="150"/>
      <c r="AR22" s="151">
        <v>4</v>
      </c>
      <c r="AS22" s="152"/>
      <c r="AT22" s="153"/>
      <c r="AU22" s="149"/>
      <c r="AV22" s="150"/>
      <c r="AW22" s="151">
        <v>2</v>
      </c>
      <c r="AX22" s="152"/>
      <c r="AY22" s="153"/>
      <c r="AZ22" s="149"/>
      <c r="BA22" s="150"/>
      <c r="BB22" s="151">
        <v>5</v>
      </c>
      <c r="BC22" s="152"/>
      <c r="BD22" s="153"/>
      <c r="BE22" s="149"/>
      <c r="BF22" s="150"/>
      <c r="BG22" s="151">
        <v>3</v>
      </c>
      <c r="BH22" s="152"/>
      <c r="BI22" s="153"/>
      <c r="BJ22" s="149"/>
      <c r="BK22" s="150"/>
      <c r="BL22" s="151">
        <v>2</v>
      </c>
      <c r="BM22" s="152"/>
      <c r="BN22" s="153"/>
      <c r="BO22" s="149"/>
      <c r="BP22" s="150"/>
      <c r="BQ22" s="151">
        <v>3</v>
      </c>
      <c r="BR22" s="152"/>
      <c r="BS22" s="153"/>
      <c r="BT22" s="149"/>
      <c r="BU22" s="150"/>
      <c r="BV22" s="151">
        <v>1</v>
      </c>
      <c r="BW22" s="152"/>
      <c r="BX22" s="153"/>
      <c r="BY22" s="228"/>
      <c r="BZ22" s="229"/>
      <c r="CA22" s="230"/>
      <c r="CB22" s="231"/>
      <c r="CC22" s="232"/>
      <c r="CD22" s="233"/>
      <c r="CE22" s="248"/>
    </row>
    <row r="23" spans="1:83" ht="13.5" customHeight="1">
      <c r="A23" s="246" t="s">
        <v>68</v>
      </c>
      <c r="B23" s="137">
        <v>3</v>
      </c>
      <c r="C23" s="138"/>
      <c r="D23" s="139"/>
      <c r="E23" s="140">
        <v>5</v>
      </c>
      <c r="F23" s="141"/>
      <c r="G23" s="137">
        <v>2</v>
      </c>
      <c r="H23" s="138"/>
      <c r="I23" s="139"/>
      <c r="J23" s="140">
        <v>2</v>
      </c>
      <c r="K23" s="141"/>
      <c r="L23" s="137">
        <v>1</v>
      </c>
      <c r="M23" s="138"/>
      <c r="N23" s="139"/>
      <c r="O23" s="140">
        <v>5</v>
      </c>
      <c r="P23" s="141"/>
      <c r="Q23" s="137">
        <v>1</v>
      </c>
      <c r="R23" s="138"/>
      <c r="S23" s="139"/>
      <c r="T23" s="140">
        <v>2</v>
      </c>
      <c r="U23" s="141"/>
      <c r="V23" s="137">
        <v>6</v>
      </c>
      <c r="W23" s="138"/>
      <c r="X23" s="139"/>
      <c r="Y23" s="140">
        <v>6</v>
      </c>
      <c r="Z23" s="141"/>
      <c r="AA23" s="137">
        <v>2</v>
      </c>
      <c r="AB23" s="138"/>
      <c r="AC23" s="139"/>
      <c r="AD23" s="140">
        <v>4</v>
      </c>
      <c r="AE23" s="141"/>
      <c r="AF23" s="137">
        <v>2</v>
      </c>
      <c r="AG23" s="138"/>
      <c r="AH23" s="139"/>
      <c r="AI23" s="140">
        <v>2</v>
      </c>
      <c r="AJ23" s="141"/>
      <c r="AK23" s="137"/>
      <c r="AL23" s="138"/>
      <c r="AM23" s="139"/>
      <c r="AN23" s="140">
        <v>3</v>
      </c>
      <c r="AO23" s="141"/>
      <c r="AP23" s="137">
        <v>2</v>
      </c>
      <c r="AQ23" s="138"/>
      <c r="AR23" s="139"/>
      <c r="AS23" s="140">
        <v>2</v>
      </c>
      <c r="AT23" s="141"/>
      <c r="AU23" s="137">
        <v>3</v>
      </c>
      <c r="AV23" s="138"/>
      <c r="AW23" s="139"/>
      <c r="AX23" s="140">
        <v>4</v>
      </c>
      <c r="AY23" s="141"/>
      <c r="AZ23" s="137">
        <v>1</v>
      </c>
      <c r="BA23" s="138"/>
      <c r="BB23" s="139"/>
      <c r="BC23" s="140">
        <v>1</v>
      </c>
      <c r="BD23" s="141"/>
      <c r="BE23" s="137">
        <v>1</v>
      </c>
      <c r="BF23" s="138"/>
      <c r="BG23" s="139"/>
      <c r="BH23" s="140">
        <v>2</v>
      </c>
      <c r="BI23" s="141"/>
      <c r="BJ23" s="137">
        <v>3</v>
      </c>
      <c r="BK23" s="138"/>
      <c r="BL23" s="139"/>
      <c r="BM23" s="140">
        <v>2</v>
      </c>
      <c r="BN23" s="141"/>
      <c r="BO23" s="137">
        <v>2</v>
      </c>
      <c r="BP23" s="138"/>
      <c r="BQ23" s="139"/>
      <c r="BR23" s="140">
        <v>1</v>
      </c>
      <c r="BS23" s="141"/>
      <c r="BT23" s="137">
        <v>1</v>
      </c>
      <c r="BU23" s="138"/>
      <c r="BV23" s="139"/>
      <c r="BW23" s="140">
        <v>1</v>
      </c>
      <c r="BX23" s="141"/>
      <c r="BY23" s="212">
        <f>B23+G23+L23+Q23+V23+AA23+AF23+AK23+AP23+AU23+AZ23+BE23+BJ23+BO23+BT23</f>
        <v>30</v>
      </c>
      <c r="BZ23" s="215">
        <f>+C24+H24+M24+R24+W24+AB24+AG24+AL24+AQ24+AV24+BA24+BF24+BK24+BP24+BU24</f>
        <v>43</v>
      </c>
      <c r="CA23" s="218">
        <f>+D25+I25+N25+S25+X25+AC25+AH25+AM25+AR25+AW25+BB25+BG25+BL25+BQ25+BV25</f>
        <v>30</v>
      </c>
      <c r="CB23" s="221">
        <f>+E23+J23+O23+T23+Y23+AD23+AI23+AN23+AS23+AX23+BC23+BH23+BM23+BR23+BW23</f>
        <v>42</v>
      </c>
      <c r="CC23" s="218">
        <f>+F24+K24+P24+U24+Z24+AE24+AJ24+AO24+AT24+AY24+BD24+BI24+BN24+BS24+BX24</f>
        <v>35</v>
      </c>
      <c r="CD23" s="225">
        <f>SUM(BY23:CC23)</f>
        <v>180</v>
      </c>
      <c r="CE23" s="246" t="s">
        <v>42</v>
      </c>
    </row>
    <row r="24" spans="1:83" ht="13.5" customHeight="1">
      <c r="A24" s="247"/>
      <c r="B24" s="143"/>
      <c r="C24" s="144">
        <v>4</v>
      </c>
      <c r="D24" s="145"/>
      <c r="E24" s="146"/>
      <c r="F24" s="147">
        <v>3</v>
      </c>
      <c r="G24" s="143"/>
      <c r="H24" s="144">
        <v>3</v>
      </c>
      <c r="I24" s="145"/>
      <c r="J24" s="146"/>
      <c r="K24" s="147">
        <v>1</v>
      </c>
      <c r="L24" s="143"/>
      <c r="M24" s="144">
        <v>3</v>
      </c>
      <c r="N24" s="145"/>
      <c r="O24" s="146"/>
      <c r="P24" s="147">
        <v>3</v>
      </c>
      <c r="Q24" s="143"/>
      <c r="R24" s="144">
        <v>4</v>
      </c>
      <c r="S24" s="145"/>
      <c r="T24" s="146"/>
      <c r="U24" s="147">
        <v>2</v>
      </c>
      <c r="V24" s="143"/>
      <c r="W24" s="144">
        <v>3</v>
      </c>
      <c r="X24" s="145"/>
      <c r="Y24" s="146"/>
      <c r="Z24" s="147">
        <v>4</v>
      </c>
      <c r="AA24" s="143"/>
      <c r="AB24" s="144">
        <v>7</v>
      </c>
      <c r="AC24" s="145"/>
      <c r="AD24" s="146"/>
      <c r="AE24" s="147">
        <v>3</v>
      </c>
      <c r="AF24" s="143"/>
      <c r="AG24" s="144">
        <v>4</v>
      </c>
      <c r="AH24" s="145"/>
      <c r="AI24" s="146"/>
      <c r="AJ24" s="147">
        <v>4</v>
      </c>
      <c r="AK24" s="143"/>
      <c r="AL24" s="144">
        <v>1</v>
      </c>
      <c r="AM24" s="145"/>
      <c r="AN24" s="146"/>
      <c r="AO24" s="147">
        <v>3</v>
      </c>
      <c r="AP24" s="143"/>
      <c r="AQ24" s="144">
        <v>1</v>
      </c>
      <c r="AR24" s="145"/>
      <c r="AS24" s="146"/>
      <c r="AT24" s="147">
        <v>2</v>
      </c>
      <c r="AU24" s="143"/>
      <c r="AV24" s="144">
        <v>4</v>
      </c>
      <c r="AW24" s="145"/>
      <c r="AX24" s="146"/>
      <c r="AY24" s="147">
        <v>2</v>
      </c>
      <c r="AZ24" s="143"/>
      <c r="BA24" s="144">
        <v>2</v>
      </c>
      <c r="BB24" s="145"/>
      <c r="BC24" s="146"/>
      <c r="BD24" s="147">
        <v>1</v>
      </c>
      <c r="BE24" s="143"/>
      <c r="BF24" s="144">
        <v>6</v>
      </c>
      <c r="BG24" s="145"/>
      <c r="BH24" s="146"/>
      <c r="BI24" s="147">
        <v>1</v>
      </c>
      <c r="BJ24" s="143"/>
      <c r="BK24" s="144"/>
      <c r="BL24" s="145"/>
      <c r="BM24" s="146"/>
      <c r="BN24" s="147">
        <v>1</v>
      </c>
      <c r="BO24" s="143"/>
      <c r="BP24" s="144"/>
      <c r="BQ24" s="145"/>
      <c r="BR24" s="146"/>
      <c r="BS24" s="147">
        <v>2</v>
      </c>
      <c r="BT24" s="143"/>
      <c r="BU24" s="144">
        <v>1</v>
      </c>
      <c r="BV24" s="145"/>
      <c r="BW24" s="146"/>
      <c r="BX24" s="147">
        <v>3</v>
      </c>
      <c r="BY24" s="213"/>
      <c r="BZ24" s="216"/>
      <c r="CA24" s="219"/>
      <c r="CB24" s="222"/>
      <c r="CC24" s="219"/>
      <c r="CD24" s="226"/>
      <c r="CE24" s="247" t="s">
        <v>34</v>
      </c>
    </row>
    <row r="25" spans="1:83" ht="13.5" customHeight="1">
      <c r="A25" s="248"/>
      <c r="B25" s="149"/>
      <c r="C25" s="150"/>
      <c r="D25" s="151">
        <v>2</v>
      </c>
      <c r="E25" s="152"/>
      <c r="F25" s="153"/>
      <c r="G25" s="149"/>
      <c r="H25" s="150"/>
      <c r="I25" s="151">
        <v>4</v>
      </c>
      <c r="J25" s="152">
        <v>0</v>
      </c>
      <c r="K25" s="153"/>
      <c r="L25" s="149"/>
      <c r="M25" s="150"/>
      <c r="N25" s="151">
        <v>2</v>
      </c>
      <c r="O25" s="152"/>
      <c r="P25" s="153"/>
      <c r="Q25" s="149"/>
      <c r="R25" s="150"/>
      <c r="S25" s="151">
        <v>1</v>
      </c>
      <c r="T25" s="152"/>
      <c r="U25" s="153"/>
      <c r="V25" s="149"/>
      <c r="W25" s="150"/>
      <c r="X25" s="151">
        <v>2</v>
      </c>
      <c r="Y25" s="152"/>
      <c r="Z25" s="153"/>
      <c r="AA25" s="149"/>
      <c r="AB25" s="150"/>
      <c r="AC25" s="151">
        <v>3</v>
      </c>
      <c r="AD25" s="152"/>
      <c r="AE25" s="153"/>
      <c r="AF25" s="149"/>
      <c r="AG25" s="150"/>
      <c r="AH25" s="151">
        <v>4</v>
      </c>
      <c r="AI25" s="152"/>
      <c r="AJ25" s="153"/>
      <c r="AK25" s="149"/>
      <c r="AL25" s="150"/>
      <c r="AM25" s="151">
        <v>1</v>
      </c>
      <c r="AN25" s="152"/>
      <c r="AO25" s="153"/>
      <c r="AP25" s="149"/>
      <c r="AQ25" s="150"/>
      <c r="AR25" s="151">
        <v>1</v>
      </c>
      <c r="AS25" s="152"/>
      <c r="AT25" s="153"/>
      <c r="AU25" s="149"/>
      <c r="AV25" s="150"/>
      <c r="AW25" s="151">
        <v>2</v>
      </c>
      <c r="AX25" s="152"/>
      <c r="AY25" s="153"/>
      <c r="AZ25" s="149"/>
      <c r="BA25" s="150"/>
      <c r="BB25" s="151">
        <v>2</v>
      </c>
      <c r="BC25" s="152"/>
      <c r="BD25" s="153"/>
      <c r="BE25" s="149"/>
      <c r="BF25" s="150"/>
      <c r="BG25" s="151">
        <v>2</v>
      </c>
      <c r="BH25" s="152"/>
      <c r="BI25" s="153"/>
      <c r="BJ25" s="149"/>
      <c r="BK25" s="150"/>
      <c r="BL25" s="151">
        <v>2</v>
      </c>
      <c r="BM25" s="152"/>
      <c r="BN25" s="153"/>
      <c r="BO25" s="149"/>
      <c r="BP25" s="150"/>
      <c r="BQ25" s="151">
        <v>1</v>
      </c>
      <c r="BR25" s="152"/>
      <c r="BS25" s="153"/>
      <c r="BT25" s="149"/>
      <c r="BU25" s="150"/>
      <c r="BV25" s="151">
        <v>1</v>
      </c>
      <c r="BW25" s="152"/>
      <c r="BX25" s="153"/>
      <c r="BY25" s="228"/>
      <c r="BZ25" s="229"/>
      <c r="CA25" s="230"/>
      <c r="CB25" s="231"/>
      <c r="CC25" s="232"/>
      <c r="CD25" s="233"/>
      <c r="CE25" s="248" t="s">
        <v>10</v>
      </c>
    </row>
    <row r="26" spans="1:83" ht="13.5" customHeight="1">
      <c r="A26" s="246" t="s">
        <v>34</v>
      </c>
      <c r="B26" s="137">
        <v>4</v>
      </c>
      <c r="C26" s="138"/>
      <c r="D26" s="139"/>
      <c r="E26" s="140">
        <v>3</v>
      </c>
      <c r="F26" s="141"/>
      <c r="G26" s="137">
        <v>1</v>
      </c>
      <c r="H26" s="138"/>
      <c r="I26" s="139"/>
      <c r="J26" s="140">
        <v>2</v>
      </c>
      <c r="K26" s="141"/>
      <c r="L26" s="137">
        <v>4</v>
      </c>
      <c r="M26" s="138"/>
      <c r="N26" s="139"/>
      <c r="O26" s="140">
        <v>3</v>
      </c>
      <c r="P26" s="141"/>
      <c r="Q26" s="137"/>
      <c r="R26" s="138"/>
      <c r="S26" s="139"/>
      <c r="T26" s="140"/>
      <c r="U26" s="141"/>
      <c r="V26" s="137">
        <v>1</v>
      </c>
      <c r="W26" s="138"/>
      <c r="X26" s="139"/>
      <c r="Y26" s="140">
        <v>1</v>
      </c>
      <c r="Z26" s="141"/>
      <c r="AA26" s="137">
        <v>2</v>
      </c>
      <c r="AB26" s="138"/>
      <c r="AC26" s="139"/>
      <c r="AD26" s="140">
        <v>3</v>
      </c>
      <c r="AE26" s="141"/>
      <c r="AF26" s="137"/>
      <c r="AG26" s="138"/>
      <c r="AH26" s="139"/>
      <c r="AI26" s="140"/>
      <c r="AJ26" s="141"/>
      <c r="AK26" s="137"/>
      <c r="AL26" s="138"/>
      <c r="AM26" s="139"/>
      <c r="AN26" s="140"/>
      <c r="AO26" s="141"/>
      <c r="AP26" s="137"/>
      <c r="AQ26" s="138"/>
      <c r="AR26" s="139"/>
      <c r="AS26" s="140"/>
      <c r="AT26" s="141"/>
      <c r="AU26" s="137">
        <v>4</v>
      </c>
      <c r="AV26" s="138"/>
      <c r="AW26" s="139"/>
      <c r="AX26" s="140">
        <v>2</v>
      </c>
      <c r="AY26" s="141"/>
      <c r="AZ26" s="137">
        <v>2</v>
      </c>
      <c r="BA26" s="138"/>
      <c r="BB26" s="139"/>
      <c r="BC26" s="140">
        <v>1</v>
      </c>
      <c r="BD26" s="141"/>
      <c r="BE26" s="137">
        <v>5</v>
      </c>
      <c r="BF26" s="138"/>
      <c r="BG26" s="139"/>
      <c r="BH26" s="140">
        <v>3</v>
      </c>
      <c r="BI26" s="141"/>
      <c r="BJ26" s="137">
        <v>5</v>
      </c>
      <c r="BK26" s="138"/>
      <c r="BL26" s="139"/>
      <c r="BM26" s="140">
        <v>2</v>
      </c>
      <c r="BN26" s="141"/>
      <c r="BO26" s="137"/>
      <c r="BP26" s="138"/>
      <c r="BQ26" s="139"/>
      <c r="BR26" s="140"/>
      <c r="BS26" s="141"/>
      <c r="BT26" s="137">
        <v>2</v>
      </c>
      <c r="BU26" s="138"/>
      <c r="BV26" s="139"/>
      <c r="BW26" s="140">
        <v>1</v>
      </c>
      <c r="BX26" s="141"/>
      <c r="BY26" s="212">
        <f>B26+G26+L26+Q26+V26+AA26+AF26+AK26+AP26+AU26+AZ26+BE26+BJ26+BO26+BT26</f>
        <v>30</v>
      </c>
      <c r="BZ26" s="215">
        <f>+C27+H27+M27+R27+W27+AB27+AG27+AL27+AQ27+AV27+BA27+BF27+BK27+BP27+BU27</f>
        <v>58</v>
      </c>
      <c r="CA26" s="218">
        <f>+D28+I28+N28+S28+X28+AC28+AH28+AM28+AR28+AW28+BB28+BG28+BL28+BQ28+BV28</f>
        <v>72</v>
      </c>
      <c r="CB26" s="221">
        <f>+E26+J26+O26+T26+Y26+AD26+AI26+AN26+AS26+AX26+BC26+BH26+BM26+BR26+BW26</f>
        <v>21</v>
      </c>
      <c r="CC26" s="218">
        <f>+F27+K27+P27+U27+Z27+AE27+AJ27+AO27+AT27+AY27+BD27+BI27+BN27+BS27+BX27</f>
        <v>17</v>
      </c>
      <c r="CD26" s="225">
        <f>SUM(BY26:CC26)</f>
        <v>198</v>
      </c>
      <c r="CE26" s="136"/>
    </row>
    <row r="27" spans="1:83" ht="13.5" customHeight="1">
      <c r="A27" s="247"/>
      <c r="B27" s="143"/>
      <c r="C27" s="144">
        <v>6</v>
      </c>
      <c r="D27" s="145"/>
      <c r="E27" s="146"/>
      <c r="F27" s="147">
        <v>3</v>
      </c>
      <c r="G27" s="143"/>
      <c r="H27" s="144">
        <v>7</v>
      </c>
      <c r="I27" s="145"/>
      <c r="J27" s="146"/>
      <c r="K27" s="147">
        <v>3</v>
      </c>
      <c r="L27" s="143"/>
      <c r="M27" s="144">
        <v>12</v>
      </c>
      <c r="N27" s="145"/>
      <c r="O27" s="146"/>
      <c r="P27" s="147">
        <v>4</v>
      </c>
      <c r="Q27" s="143"/>
      <c r="R27" s="144"/>
      <c r="S27" s="145"/>
      <c r="T27" s="146"/>
      <c r="U27" s="147"/>
      <c r="V27" s="143"/>
      <c r="W27" s="144">
        <v>5</v>
      </c>
      <c r="X27" s="145"/>
      <c r="Y27" s="146"/>
      <c r="Z27" s="147"/>
      <c r="AA27" s="143"/>
      <c r="AB27" s="144">
        <v>6</v>
      </c>
      <c r="AC27" s="145"/>
      <c r="AD27" s="146"/>
      <c r="AE27" s="147"/>
      <c r="AF27" s="143"/>
      <c r="AG27" s="144">
        <v>4</v>
      </c>
      <c r="AH27" s="145"/>
      <c r="AI27" s="146"/>
      <c r="AJ27" s="147"/>
      <c r="AK27" s="143"/>
      <c r="AL27" s="144">
        <v>2</v>
      </c>
      <c r="AM27" s="145"/>
      <c r="AN27" s="146"/>
      <c r="AO27" s="147">
        <v>1</v>
      </c>
      <c r="AP27" s="143"/>
      <c r="AQ27" s="144">
        <v>2</v>
      </c>
      <c r="AR27" s="145"/>
      <c r="AS27" s="146"/>
      <c r="AT27" s="147">
        <v>1</v>
      </c>
      <c r="AU27" s="143"/>
      <c r="AV27" s="144">
        <v>6</v>
      </c>
      <c r="AW27" s="145"/>
      <c r="AX27" s="146"/>
      <c r="AY27" s="147"/>
      <c r="AZ27" s="143"/>
      <c r="BA27" s="144"/>
      <c r="BB27" s="145"/>
      <c r="BC27" s="146"/>
      <c r="BD27" s="147">
        <v>2</v>
      </c>
      <c r="BE27" s="143"/>
      <c r="BF27" s="144">
        <v>2</v>
      </c>
      <c r="BG27" s="145"/>
      <c r="BH27" s="146"/>
      <c r="BI27" s="147"/>
      <c r="BJ27" s="143"/>
      <c r="BK27" s="144">
        <v>4</v>
      </c>
      <c r="BL27" s="145"/>
      <c r="BM27" s="146"/>
      <c r="BN27" s="147">
        <v>2</v>
      </c>
      <c r="BO27" s="143"/>
      <c r="BP27" s="144">
        <v>2</v>
      </c>
      <c r="BQ27" s="145"/>
      <c r="BR27" s="146"/>
      <c r="BS27" s="147">
        <v>1</v>
      </c>
      <c r="BT27" s="143"/>
      <c r="BU27" s="144"/>
      <c r="BV27" s="145"/>
      <c r="BW27" s="146"/>
      <c r="BX27" s="147"/>
      <c r="BY27" s="213"/>
      <c r="BZ27" s="216"/>
      <c r="CA27" s="219"/>
      <c r="CB27" s="222"/>
      <c r="CC27" s="219"/>
      <c r="CD27" s="226"/>
      <c r="CE27" s="142" t="s">
        <v>34</v>
      </c>
    </row>
    <row r="28" spans="1:83" ht="13.5" customHeight="1">
      <c r="A28" s="248"/>
      <c r="B28" s="149"/>
      <c r="C28" s="150"/>
      <c r="D28" s="151">
        <v>8</v>
      </c>
      <c r="E28" s="152"/>
      <c r="F28" s="153"/>
      <c r="G28" s="149"/>
      <c r="H28" s="150"/>
      <c r="I28" s="151"/>
      <c r="J28" s="152"/>
      <c r="K28" s="153"/>
      <c r="L28" s="149"/>
      <c r="M28" s="150"/>
      <c r="N28" s="151">
        <v>8</v>
      </c>
      <c r="O28" s="152"/>
      <c r="P28" s="153"/>
      <c r="Q28" s="149"/>
      <c r="R28" s="150"/>
      <c r="S28" s="151">
        <v>2</v>
      </c>
      <c r="T28" s="152"/>
      <c r="U28" s="153"/>
      <c r="V28" s="149"/>
      <c r="W28" s="150"/>
      <c r="X28" s="151">
        <v>10</v>
      </c>
      <c r="Y28" s="152"/>
      <c r="Z28" s="153"/>
      <c r="AA28" s="149"/>
      <c r="AB28" s="150"/>
      <c r="AC28" s="151">
        <v>13</v>
      </c>
      <c r="AD28" s="152"/>
      <c r="AE28" s="153"/>
      <c r="AF28" s="149"/>
      <c r="AG28" s="150"/>
      <c r="AH28" s="151"/>
      <c r="AI28" s="152"/>
      <c r="AJ28" s="153"/>
      <c r="AK28" s="149"/>
      <c r="AL28" s="150"/>
      <c r="AM28" s="151"/>
      <c r="AN28" s="152"/>
      <c r="AO28" s="153"/>
      <c r="AP28" s="149"/>
      <c r="AQ28" s="150"/>
      <c r="AR28" s="151">
        <v>5</v>
      </c>
      <c r="AS28" s="152"/>
      <c r="AT28" s="153"/>
      <c r="AU28" s="149"/>
      <c r="AV28" s="150"/>
      <c r="AW28" s="151">
        <v>5</v>
      </c>
      <c r="AX28" s="152"/>
      <c r="AY28" s="153"/>
      <c r="AZ28" s="149"/>
      <c r="BA28" s="150"/>
      <c r="BB28" s="151">
        <v>2</v>
      </c>
      <c r="BC28" s="152"/>
      <c r="BD28" s="153"/>
      <c r="BE28" s="149"/>
      <c r="BF28" s="150"/>
      <c r="BG28" s="151">
        <v>5</v>
      </c>
      <c r="BH28" s="152"/>
      <c r="BI28" s="153"/>
      <c r="BJ28" s="149"/>
      <c r="BK28" s="150"/>
      <c r="BL28" s="151">
        <v>8</v>
      </c>
      <c r="BM28" s="152"/>
      <c r="BN28" s="153"/>
      <c r="BO28" s="149"/>
      <c r="BP28" s="150"/>
      <c r="BQ28" s="151">
        <v>6</v>
      </c>
      <c r="BR28" s="152"/>
      <c r="BS28" s="153"/>
      <c r="BT28" s="149"/>
      <c r="BU28" s="150"/>
      <c r="BV28" s="151"/>
      <c r="BW28" s="152"/>
      <c r="BX28" s="153"/>
      <c r="BY28" s="228"/>
      <c r="BZ28" s="229"/>
      <c r="CA28" s="230"/>
      <c r="CB28" s="231"/>
      <c r="CC28" s="232"/>
      <c r="CD28" s="233"/>
      <c r="CE28" s="148"/>
    </row>
    <row r="29" spans="1:83" ht="13.5" customHeight="1">
      <c r="A29" s="246" t="s">
        <v>62</v>
      </c>
      <c r="B29" s="137">
        <v>11</v>
      </c>
      <c r="C29" s="138"/>
      <c r="D29" s="139"/>
      <c r="E29" s="140">
        <v>4</v>
      </c>
      <c r="F29" s="141"/>
      <c r="G29" s="137">
        <v>2</v>
      </c>
      <c r="H29" s="138"/>
      <c r="I29" s="139"/>
      <c r="J29" s="140">
        <v>3</v>
      </c>
      <c r="K29" s="141"/>
      <c r="L29" s="137">
        <v>11</v>
      </c>
      <c r="M29" s="138"/>
      <c r="N29" s="139"/>
      <c r="O29" s="140">
        <v>5</v>
      </c>
      <c r="P29" s="141"/>
      <c r="Q29" s="137"/>
      <c r="R29" s="138"/>
      <c r="S29" s="139"/>
      <c r="T29" s="140">
        <v>3</v>
      </c>
      <c r="U29" s="141"/>
      <c r="V29" s="137">
        <v>9</v>
      </c>
      <c r="W29" s="138"/>
      <c r="X29" s="139"/>
      <c r="Y29" s="140">
        <v>4</v>
      </c>
      <c r="Z29" s="141"/>
      <c r="AA29" s="137">
        <v>5</v>
      </c>
      <c r="AB29" s="138"/>
      <c r="AC29" s="139"/>
      <c r="AD29" s="140">
        <v>2</v>
      </c>
      <c r="AE29" s="141"/>
      <c r="AF29" s="137">
        <v>8</v>
      </c>
      <c r="AG29" s="138"/>
      <c r="AH29" s="139"/>
      <c r="AI29" s="140">
        <v>10</v>
      </c>
      <c r="AJ29" s="141"/>
      <c r="AK29" s="137">
        <v>1</v>
      </c>
      <c r="AL29" s="138"/>
      <c r="AM29" s="139"/>
      <c r="AN29" s="140">
        <v>1</v>
      </c>
      <c r="AO29" s="141"/>
      <c r="AP29" s="137">
        <v>3</v>
      </c>
      <c r="AQ29" s="138"/>
      <c r="AR29" s="139"/>
      <c r="AS29" s="140">
        <v>3</v>
      </c>
      <c r="AT29" s="141"/>
      <c r="AU29" s="137">
        <v>3</v>
      </c>
      <c r="AV29" s="138"/>
      <c r="AW29" s="139"/>
      <c r="AX29" s="140">
        <v>3</v>
      </c>
      <c r="AY29" s="141"/>
      <c r="AZ29" s="137">
        <v>2</v>
      </c>
      <c r="BA29" s="138"/>
      <c r="BB29" s="139"/>
      <c r="BC29" s="140">
        <v>2</v>
      </c>
      <c r="BD29" s="141"/>
      <c r="BE29" s="137">
        <v>2</v>
      </c>
      <c r="BF29" s="138"/>
      <c r="BG29" s="139"/>
      <c r="BH29" s="140">
        <v>2</v>
      </c>
      <c r="BI29" s="141"/>
      <c r="BJ29" s="137">
        <v>6</v>
      </c>
      <c r="BK29" s="138"/>
      <c r="BL29" s="139"/>
      <c r="BM29" s="140">
        <v>2</v>
      </c>
      <c r="BN29" s="141"/>
      <c r="BO29" s="137">
        <v>3</v>
      </c>
      <c r="BP29" s="138"/>
      <c r="BQ29" s="139"/>
      <c r="BR29" s="140">
        <v>3</v>
      </c>
      <c r="BS29" s="141"/>
      <c r="BT29" s="137">
        <v>7</v>
      </c>
      <c r="BU29" s="138"/>
      <c r="BV29" s="139"/>
      <c r="BW29" s="140">
        <v>4</v>
      </c>
      <c r="BX29" s="141"/>
      <c r="BY29" s="212">
        <f>B29+G29+L29+Q29+V29+AA29+AF29+AK29+AP29+AU29+AZ29+BE29+BJ29+BO29+BT29</f>
        <v>73</v>
      </c>
      <c r="BZ29" s="215">
        <f>+C30+H30+M30+R30+W30+AB30+AG30+AL30+AQ30+AV30+BA30+BF30+BK30+BP30+BU30</f>
        <v>117</v>
      </c>
      <c r="CA29" s="218">
        <f>+D31+I31+N31+S31+X31+AC31+AH31+AM31+AR31+AW31+BB31+BG31+BL31+BQ31+BV31</f>
        <v>56</v>
      </c>
      <c r="CB29" s="221">
        <f>+E29+J29+O29+T29+Y29+AD29+AI29+AN29+AS29+AX29+BC29+BH29+BM29+BR29+BW29</f>
        <v>51</v>
      </c>
      <c r="CC29" s="218">
        <f>+F30+K30+P30+U30+Z30+AE30+AJ30+AO30+AT30+AY30+BD30+BI30+BN30+BS30+BX30</f>
        <v>41</v>
      </c>
      <c r="CD29" s="225">
        <f>SUM(BY29:CC29)</f>
        <v>338</v>
      </c>
      <c r="CE29" s="246" t="s">
        <v>62</v>
      </c>
    </row>
    <row r="30" spans="1:83" ht="13.5" customHeight="1">
      <c r="A30" s="247"/>
      <c r="B30" s="143"/>
      <c r="C30" s="144">
        <v>10</v>
      </c>
      <c r="D30" s="145"/>
      <c r="E30" s="146"/>
      <c r="F30" s="147">
        <v>3</v>
      </c>
      <c r="G30" s="143"/>
      <c r="H30" s="144">
        <v>10</v>
      </c>
      <c r="I30" s="145"/>
      <c r="J30" s="146"/>
      <c r="K30" s="147">
        <v>4</v>
      </c>
      <c r="L30" s="143"/>
      <c r="M30" s="144">
        <v>10</v>
      </c>
      <c r="N30" s="145"/>
      <c r="O30" s="146"/>
      <c r="P30" s="147">
        <v>2</v>
      </c>
      <c r="Q30" s="143"/>
      <c r="R30" s="144">
        <v>1</v>
      </c>
      <c r="S30" s="145"/>
      <c r="T30" s="146"/>
      <c r="U30" s="147">
        <v>1</v>
      </c>
      <c r="V30" s="143"/>
      <c r="W30" s="144">
        <v>6</v>
      </c>
      <c r="X30" s="145"/>
      <c r="Y30" s="146"/>
      <c r="Z30" s="147">
        <v>1</v>
      </c>
      <c r="AA30" s="143"/>
      <c r="AB30" s="144">
        <v>13</v>
      </c>
      <c r="AC30" s="145"/>
      <c r="AD30" s="146"/>
      <c r="AE30" s="147">
        <v>5</v>
      </c>
      <c r="AF30" s="143"/>
      <c r="AG30" s="144">
        <v>18</v>
      </c>
      <c r="AH30" s="145"/>
      <c r="AI30" s="146"/>
      <c r="AJ30" s="147">
        <v>8</v>
      </c>
      <c r="AK30" s="143"/>
      <c r="AL30" s="144">
        <v>1</v>
      </c>
      <c r="AM30" s="145"/>
      <c r="AN30" s="146"/>
      <c r="AO30" s="147">
        <v>2</v>
      </c>
      <c r="AP30" s="143"/>
      <c r="AQ30" s="144">
        <v>6</v>
      </c>
      <c r="AR30" s="145"/>
      <c r="AS30" s="146"/>
      <c r="AT30" s="147">
        <v>1</v>
      </c>
      <c r="AU30" s="143"/>
      <c r="AV30" s="144">
        <v>8</v>
      </c>
      <c r="AW30" s="145"/>
      <c r="AX30" s="146"/>
      <c r="AY30" s="147">
        <v>5</v>
      </c>
      <c r="AZ30" s="143"/>
      <c r="BA30" s="144">
        <v>6</v>
      </c>
      <c r="BB30" s="145"/>
      <c r="BC30" s="146"/>
      <c r="BD30" s="147">
        <v>2</v>
      </c>
      <c r="BE30" s="143"/>
      <c r="BF30" s="144">
        <v>9</v>
      </c>
      <c r="BG30" s="145"/>
      <c r="BH30" s="146"/>
      <c r="BI30" s="147">
        <v>2</v>
      </c>
      <c r="BJ30" s="143"/>
      <c r="BK30" s="144">
        <v>5</v>
      </c>
      <c r="BL30" s="145"/>
      <c r="BM30" s="146"/>
      <c r="BN30" s="147">
        <v>1</v>
      </c>
      <c r="BO30" s="143"/>
      <c r="BP30" s="144">
        <v>10</v>
      </c>
      <c r="BQ30" s="145"/>
      <c r="BR30" s="146"/>
      <c r="BS30" s="147">
        <v>2</v>
      </c>
      <c r="BT30" s="143"/>
      <c r="BU30" s="144">
        <v>4</v>
      </c>
      <c r="BV30" s="145"/>
      <c r="BW30" s="146"/>
      <c r="BX30" s="147">
        <v>2</v>
      </c>
      <c r="BY30" s="213"/>
      <c r="BZ30" s="216"/>
      <c r="CA30" s="219"/>
      <c r="CB30" s="222"/>
      <c r="CC30" s="219"/>
      <c r="CD30" s="226"/>
      <c r="CE30" s="247"/>
    </row>
    <row r="31" spans="1:83" ht="13.5" customHeight="1">
      <c r="A31" s="248"/>
      <c r="B31" s="149"/>
      <c r="C31" s="150"/>
      <c r="D31" s="151">
        <v>2</v>
      </c>
      <c r="E31" s="152"/>
      <c r="F31" s="153"/>
      <c r="G31" s="149"/>
      <c r="H31" s="150"/>
      <c r="I31" s="151">
        <v>1</v>
      </c>
      <c r="J31" s="152"/>
      <c r="K31" s="153"/>
      <c r="L31" s="149"/>
      <c r="M31" s="150"/>
      <c r="N31" s="151">
        <v>5</v>
      </c>
      <c r="O31" s="152"/>
      <c r="P31" s="153"/>
      <c r="Q31" s="149"/>
      <c r="R31" s="150"/>
      <c r="S31" s="151">
        <v>3</v>
      </c>
      <c r="T31" s="152"/>
      <c r="U31" s="153"/>
      <c r="V31" s="149"/>
      <c r="W31" s="150"/>
      <c r="X31" s="151">
        <v>2</v>
      </c>
      <c r="Y31" s="152"/>
      <c r="Z31" s="153"/>
      <c r="AA31" s="149"/>
      <c r="AB31" s="150"/>
      <c r="AC31" s="151">
        <v>7</v>
      </c>
      <c r="AD31" s="152"/>
      <c r="AE31" s="153"/>
      <c r="AF31" s="149"/>
      <c r="AG31" s="150"/>
      <c r="AH31" s="151">
        <v>6</v>
      </c>
      <c r="AI31" s="152"/>
      <c r="AJ31" s="153"/>
      <c r="AK31" s="149"/>
      <c r="AL31" s="150"/>
      <c r="AM31" s="151"/>
      <c r="AN31" s="152"/>
      <c r="AO31" s="153"/>
      <c r="AP31" s="149"/>
      <c r="AQ31" s="150"/>
      <c r="AR31" s="151">
        <v>6</v>
      </c>
      <c r="AS31" s="152"/>
      <c r="AT31" s="153"/>
      <c r="AU31" s="149"/>
      <c r="AV31" s="150"/>
      <c r="AW31" s="151">
        <v>5</v>
      </c>
      <c r="AX31" s="152"/>
      <c r="AY31" s="153"/>
      <c r="AZ31" s="149"/>
      <c r="BA31" s="150"/>
      <c r="BB31" s="151">
        <v>2</v>
      </c>
      <c r="BC31" s="152"/>
      <c r="BD31" s="153"/>
      <c r="BE31" s="149"/>
      <c r="BF31" s="150"/>
      <c r="BG31" s="151">
        <v>3</v>
      </c>
      <c r="BH31" s="152"/>
      <c r="BI31" s="153"/>
      <c r="BJ31" s="149"/>
      <c r="BK31" s="150"/>
      <c r="BL31" s="151">
        <v>6</v>
      </c>
      <c r="BM31" s="152"/>
      <c r="BN31" s="153"/>
      <c r="BO31" s="149"/>
      <c r="BP31" s="150"/>
      <c r="BQ31" s="151">
        <v>4</v>
      </c>
      <c r="BR31" s="152"/>
      <c r="BS31" s="153"/>
      <c r="BT31" s="149"/>
      <c r="BU31" s="150"/>
      <c r="BV31" s="151">
        <v>4</v>
      </c>
      <c r="BW31" s="152"/>
      <c r="BX31" s="153"/>
      <c r="BY31" s="228"/>
      <c r="BZ31" s="229"/>
      <c r="CA31" s="230"/>
      <c r="CB31" s="231"/>
      <c r="CC31" s="232"/>
      <c r="CD31" s="233"/>
      <c r="CE31" s="248" t="s">
        <v>40</v>
      </c>
    </row>
    <row r="32" spans="1:83" ht="13.5" customHeight="1">
      <c r="A32" s="246" t="s">
        <v>69</v>
      </c>
      <c r="B32" s="137">
        <v>1</v>
      </c>
      <c r="C32" s="138"/>
      <c r="D32" s="139"/>
      <c r="E32" s="140"/>
      <c r="F32" s="141"/>
      <c r="G32" s="137">
        <v>1</v>
      </c>
      <c r="H32" s="138"/>
      <c r="I32" s="139"/>
      <c r="J32" s="140"/>
      <c r="K32" s="141"/>
      <c r="L32" s="137">
        <v>1</v>
      </c>
      <c r="M32" s="138"/>
      <c r="N32" s="139"/>
      <c r="O32" s="140"/>
      <c r="P32" s="141"/>
      <c r="Q32" s="137">
        <v>1</v>
      </c>
      <c r="R32" s="138"/>
      <c r="S32" s="139"/>
      <c r="T32" s="140"/>
      <c r="U32" s="141"/>
      <c r="V32" s="137">
        <v>1</v>
      </c>
      <c r="W32" s="138"/>
      <c r="X32" s="139"/>
      <c r="Y32" s="140"/>
      <c r="Z32" s="141"/>
      <c r="AA32" s="137">
        <v>1</v>
      </c>
      <c r="AB32" s="138"/>
      <c r="AC32" s="139"/>
      <c r="AD32" s="140"/>
      <c r="AE32" s="141"/>
      <c r="AF32" s="137">
        <v>2</v>
      </c>
      <c r="AG32" s="138"/>
      <c r="AH32" s="139"/>
      <c r="AI32" s="140"/>
      <c r="AJ32" s="141"/>
      <c r="AK32" s="137"/>
      <c r="AL32" s="138"/>
      <c r="AM32" s="139"/>
      <c r="AN32" s="140"/>
      <c r="AO32" s="141"/>
      <c r="AP32" s="137">
        <v>1</v>
      </c>
      <c r="AQ32" s="138"/>
      <c r="AR32" s="139"/>
      <c r="AS32" s="140"/>
      <c r="AT32" s="141"/>
      <c r="AU32" s="137">
        <v>1</v>
      </c>
      <c r="AV32" s="138"/>
      <c r="AW32" s="139"/>
      <c r="AX32" s="140"/>
      <c r="AY32" s="141"/>
      <c r="AZ32" s="137">
        <v>1</v>
      </c>
      <c r="BA32" s="138"/>
      <c r="BB32" s="139"/>
      <c r="BC32" s="140"/>
      <c r="BD32" s="141"/>
      <c r="BE32" s="137">
        <v>1</v>
      </c>
      <c r="BF32" s="138"/>
      <c r="BG32" s="139"/>
      <c r="BH32" s="140"/>
      <c r="BI32" s="141"/>
      <c r="BJ32" s="137">
        <v>1</v>
      </c>
      <c r="BK32" s="138"/>
      <c r="BL32" s="139"/>
      <c r="BM32" s="140"/>
      <c r="BN32" s="141"/>
      <c r="BO32" s="137">
        <v>1</v>
      </c>
      <c r="BP32" s="138"/>
      <c r="BQ32" s="139"/>
      <c r="BR32" s="140"/>
      <c r="BS32" s="141"/>
      <c r="BT32" s="137">
        <v>1</v>
      </c>
      <c r="BU32" s="138"/>
      <c r="BV32" s="139"/>
      <c r="BW32" s="140"/>
      <c r="BX32" s="141"/>
      <c r="BY32" s="212">
        <f>B32+G32+L32+Q32+V32+AA32+AF32+AK32+AP32+AU32+AZ32+BE32+BJ32+BO32+BT32</f>
        <v>15</v>
      </c>
      <c r="BZ32" s="215">
        <f>+C33+H33+M33+R33+W33+AB33+AG33+AL33+AQ33+AV33+BA33+BF33+BK33+BP33+BU33</f>
        <v>16</v>
      </c>
      <c r="CA32" s="218">
        <f>+D34+I34+N34+S34+X34+AC34+AH34+AM34+AR34+AW34+BB34+BG34+BL34+BQ34+BV34</f>
        <v>71</v>
      </c>
      <c r="CB32" s="221">
        <f>+E32+J32+O32+T32+Y32+AD32+AI32+AN32+AS32+AX32+BC32+BH32+BM32+BR32+BW32</f>
        <v>0</v>
      </c>
      <c r="CC32" s="218">
        <f>+F33+K33+P33+U33+Z33+AE33+AJ33+AO33+AT33+AY33+BD33+BI33+BN33+BS33+BX33</f>
        <v>7</v>
      </c>
      <c r="CD32" s="225">
        <f>SUM(BY32:CC32)</f>
        <v>109</v>
      </c>
      <c r="CE32" s="246" t="s">
        <v>69</v>
      </c>
    </row>
    <row r="33" spans="1:83" ht="13.5" customHeight="1">
      <c r="A33" s="247"/>
      <c r="B33" s="143"/>
      <c r="C33" s="144">
        <v>1</v>
      </c>
      <c r="D33" s="145"/>
      <c r="E33" s="146"/>
      <c r="F33" s="147">
        <v>1</v>
      </c>
      <c r="G33" s="143"/>
      <c r="H33" s="144">
        <v>3</v>
      </c>
      <c r="I33" s="145"/>
      <c r="J33" s="146"/>
      <c r="K33" s="147"/>
      <c r="L33" s="143"/>
      <c r="M33" s="144"/>
      <c r="N33" s="145"/>
      <c r="O33" s="146"/>
      <c r="P33" s="147">
        <v>1</v>
      </c>
      <c r="Q33" s="143"/>
      <c r="R33" s="144"/>
      <c r="S33" s="145"/>
      <c r="T33" s="146"/>
      <c r="U33" s="147"/>
      <c r="V33" s="143"/>
      <c r="W33" s="144">
        <v>1</v>
      </c>
      <c r="X33" s="145"/>
      <c r="Y33" s="146"/>
      <c r="Z33" s="147">
        <v>1</v>
      </c>
      <c r="AA33" s="143"/>
      <c r="AB33" s="144">
        <v>2</v>
      </c>
      <c r="AC33" s="145"/>
      <c r="AD33" s="146"/>
      <c r="AE33" s="147">
        <v>1</v>
      </c>
      <c r="AF33" s="143"/>
      <c r="AG33" s="144">
        <v>4</v>
      </c>
      <c r="AH33" s="145"/>
      <c r="AI33" s="146"/>
      <c r="AJ33" s="147"/>
      <c r="AK33" s="143"/>
      <c r="AL33" s="144"/>
      <c r="AM33" s="145"/>
      <c r="AN33" s="146"/>
      <c r="AO33" s="147"/>
      <c r="AP33" s="143"/>
      <c r="AQ33" s="144"/>
      <c r="AR33" s="145"/>
      <c r="AS33" s="146"/>
      <c r="AT33" s="147"/>
      <c r="AU33" s="143"/>
      <c r="AV33" s="144">
        <v>1</v>
      </c>
      <c r="AW33" s="145"/>
      <c r="AX33" s="146"/>
      <c r="AY33" s="147">
        <v>2</v>
      </c>
      <c r="AZ33" s="143"/>
      <c r="BA33" s="144">
        <v>2</v>
      </c>
      <c r="BB33" s="145"/>
      <c r="BC33" s="146"/>
      <c r="BD33" s="147"/>
      <c r="BE33" s="143"/>
      <c r="BF33" s="144"/>
      <c r="BG33" s="145"/>
      <c r="BH33" s="146"/>
      <c r="BI33" s="147"/>
      <c r="BJ33" s="143"/>
      <c r="BK33" s="144">
        <v>2</v>
      </c>
      <c r="BL33" s="145"/>
      <c r="BM33" s="146"/>
      <c r="BN33" s="147">
        <v>1</v>
      </c>
      <c r="BO33" s="143"/>
      <c r="BP33" s="144"/>
      <c r="BQ33" s="145"/>
      <c r="BR33" s="146"/>
      <c r="BS33" s="147"/>
      <c r="BT33" s="143"/>
      <c r="BU33" s="144"/>
      <c r="BV33" s="145"/>
      <c r="BW33" s="146"/>
      <c r="BX33" s="147"/>
      <c r="BY33" s="213"/>
      <c r="BZ33" s="216"/>
      <c r="CA33" s="219"/>
      <c r="CB33" s="222"/>
      <c r="CC33" s="219"/>
      <c r="CD33" s="226"/>
      <c r="CE33" s="247" t="s">
        <v>7</v>
      </c>
    </row>
    <row r="34" spans="1:83" ht="13.5" customHeight="1">
      <c r="A34" s="248"/>
      <c r="B34" s="149"/>
      <c r="C34" s="150"/>
      <c r="D34" s="151">
        <v>5</v>
      </c>
      <c r="E34" s="152"/>
      <c r="F34" s="153"/>
      <c r="G34" s="149"/>
      <c r="H34" s="150"/>
      <c r="I34" s="151"/>
      <c r="J34" s="152"/>
      <c r="K34" s="153"/>
      <c r="L34" s="149"/>
      <c r="M34" s="150"/>
      <c r="N34" s="151">
        <v>7</v>
      </c>
      <c r="O34" s="152"/>
      <c r="P34" s="153"/>
      <c r="Q34" s="149"/>
      <c r="R34" s="150"/>
      <c r="S34" s="151">
        <v>4</v>
      </c>
      <c r="T34" s="152"/>
      <c r="U34" s="153"/>
      <c r="V34" s="149"/>
      <c r="W34" s="150"/>
      <c r="X34" s="151">
        <v>7</v>
      </c>
      <c r="Y34" s="152"/>
      <c r="Z34" s="153"/>
      <c r="AA34" s="149"/>
      <c r="AB34" s="150"/>
      <c r="AC34" s="151">
        <v>4</v>
      </c>
      <c r="AD34" s="152"/>
      <c r="AE34" s="153"/>
      <c r="AF34" s="149"/>
      <c r="AG34" s="150"/>
      <c r="AH34" s="151">
        <v>10</v>
      </c>
      <c r="AI34" s="152"/>
      <c r="AJ34" s="153"/>
      <c r="AK34" s="149"/>
      <c r="AL34" s="150"/>
      <c r="AM34" s="151">
        <v>1</v>
      </c>
      <c r="AN34" s="152"/>
      <c r="AO34" s="153"/>
      <c r="AP34" s="149"/>
      <c r="AQ34" s="150"/>
      <c r="AR34" s="151">
        <v>3</v>
      </c>
      <c r="AS34" s="152"/>
      <c r="AT34" s="153"/>
      <c r="AU34" s="149"/>
      <c r="AV34" s="150"/>
      <c r="AW34" s="151">
        <v>3</v>
      </c>
      <c r="AX34" s="152"/>
      <c r="AY34" s="153"/>
      <c r="AZ34" s="149"/>
      <c r="BA34" s="150"/>
      <c r="BB34" s="151">
        <v>4</v>
      </c>
      <c r="BC34" s="152"/>
      <c r="BD34" s="153"/>
      <c r="BE34" s="149"/>
      <c r="BF34" s="150"/>
      <c r="BG34" s="151">
        <v>7</v>
      </c>
      <c r="BH34" s="152"/>
      <c r="BI34" s="153"/>
      <c r="BJ34" s="149"/>
      <c r="BK34" s="150"/>
      <c r="BL34" s="151">
        <v>7</v>
      </c>
      <c r="BM34" s="152"/>
      <c r="BN34" s="153"/>
      <c r="BO34" s="149"/>
      <c r="BP34" s="150"/>
      <c r="BQ34" s="151">
        <v>7</v>
      </c>
      <c r="BR34" s="152"/>
      <c r="BS34" s="153"/>
      <c r="BT34" s="149"/>
      <c r="BU34" s="150"/>
      <c r="BV34" s="151">
        <v>2</v>
      </c>
      <c r="BW34" s="152"/>
      <c r="BX34" s="153"/>
      <c r="BY34" s="228"/>
      <c r="BZ34" s="229"/>
      <c r="CA34" s="230"/>
      <c r="CB34" s="231"/>
      <c r="CC34" s="232"/>
      <c r="CD34" s="233"/>
      <c r="CE34" s="248"/>
    </row>
    <row r="35" spans="1:83" ht="13.5" customHeight="1">
      <c r="A35" s="246" t="s">
        <v>57</v>
      </c>
      <c r="B35" s="137">
        <v>2</v>
      </c>
      <c r="C35" s="138"/>
      <c r="D35" s="139"/>
      <c r="E35" s="140">
        <v>1</v>
      </c>
      <c r="F35" s="141"/>
      <c r="G35" s="137">
        <v>1</v>
      </c>
      <c r="H35" s="138"/>
      <c r="I35" s="139"/>
      <c r="J35" s="140"/>
      <c r="K35" s="141"/>
      <c r="L35" s="137">
        <v>1</v>
      </c>
      <c r="M35" s="138"/>
      <c r="N35" s="139"/>
      <c r="O35" s="140"/>
      <c r="P35" s="141"/>
      <c r="Q35" s="137"/>
      <c r="R35" s="138"/>
      <c r="S35" s="139"/>
      <c r="T35" s="140"/>
      <c r="U35" s="141"/>
      <c r="V35" s="137"/>
      <c r="W35" s="138"/>
      <c r="X35" s="139"/>
      <c r="Y35" s="140"/>
      <c r="Z35" s="141"/>
      <c r="AA35" s="137"/>
      <c r="AB35" s="138"/>
      <c r="AC35" s="139"/>
      <c r="AD35" s="140"/>
      <c r="AE35" s="141"/>
      <c r="AF35" s="137">
        <v>2</v>
      </c>
      <c r="AG35" s="138"/>
      <c r="AH35" s="139"/>
      <c r="AI35" s="140"/>
      <c r="AJ35" s="141"/>
      <c r="AK35" s="137"/>
      <c r="AL35" s="138"/>
      <c r="AM35" s="139"/>
      <c r="AN35" s="140"/>
      <c r="AO35" s="141"/>
      <c r="AP35" s="137">
        <v>2</v>
      </c>
      <c r="AQ35" s="138"/>
      <c r="AR35" s="139"/>
      <c r="AS35" s="140"/>
      <c r="AT35" s="141"/>
      <c r="AU35" s="137">
        <v>1</v>
      </c>
      <c r="AV35" s="138"/>
      <c r="AW35" s="139"/>
      <c r="AX35" s="140"/>
      <c r="AY35" s="141"/>
      <c r="AZ35" s="137">
        <v>1</v>
      </c>
      <c r="BA35" s="138"/>
      <c r="BB35" s="139"/>
      <c r="BC35" s="140">
        <v>1</v>
      </c>
      <c r="BD35" s="141"/>
      <c r="BE35" s="137">
        <v>1</v>
      </c>
      <c r="BF35" s="138"/>
      <c r="BG35" s="139"/>
      <c r="BH35" s="140">
        <v>1</v>
      </c>
      <c r="BI35" s="141"/>
      <c r="BJ35" s="137"/>
      <c r="BK35" s="138"/>
      <c r="BL35" s="139"/>
      <c r="BM35" s="140"/>
      <c r="BN35" s="141"/>
      <c r="BO35" s="137"/>
      <c r="BP35" s="138"/>
      <c r="BQ35" s="139"/>
      <c r="BR35" s="140"/>
      <c r="BS35" s="141"/>
      <c r="BT35" s="137"/>
      <c r="BU35" s="138"/>
      <c r="BV35" s="139"/>
      <c r="BW35" s="140"/>
      <c r="BX35" s="141"/>
      <c r="BY35" s="212">
        <f>B35+G35+L35+Q35+V35+AA35+AF35+AK35+AP35+AU35+AZ35+BE35+BJ35+BO35+BT35</f>
        <v>11</v>
      </c>
      <c r="BZ35" s="215">
        <f>+C36+H36+M36+R36+W36+AB36+AG36+AL36+AQ36+AV36+BA36+BF36+BK36+BP36+BU36</f>
        <v>33</v>
      </c>
      <c r="CA35" s="218">
        <f>+D37+I37+N37+S37+X37+AC37+AH37+AM37+AR37+AW37+BB37+BG37+BL37+BQ37+BV37</f>
        <v>34</v>
      </c>
      <c r="CB35" s="221">
        <f>+E35+J35+O35+T35+Y35+AD35+AI35+AN35+AS35+AX35+BC35+BH35+BM35+BR35+BW35</f>
        <v>3</v>
      </c>
      <c r="CC35" s="218">
        <f>+F36+K36+P36+U36+Z36+AE36+AJ36+AO36+AT36+AY36+BD36+BI36+BN36+BS36+BX36</f>
        <v>7</v>
      </c>
      <c r="CD35" s="225">
        <f>SUM(BY35:CC35)</f>
        <v>88</v>
      </c>
      <c r="CE35" s="246" t="s">
        <v>57</v>
      </c>
    </row>
    <row r="36" spans="1:83" ht="13.5" customHeight="1">
      <c r="A36" s="247"/>
      <c r="B36" s="143"/>
      <c r="C36" s="144">
        <v>3</v>
      </c>
      <c r="D36" s="145"/>
      <c r="E36" s="146"/>
      <c r="F36" s="147">
        <v>2</v>
      </c>
      <c r="G36" s="143"/>
      <c r="H36" s="144">
        <v>3</v>
      </c>
      <c r="I36" s="145"/>
      <c r="J36" s="146"/>
      <c r="K36" s="147">
        <v>1</v>
      </c>
      <c r="L36" s="143"/>
      <c r="M36" s="144">
        <v>3</v>
      </c>
      <c r="N36" s="145"/>
      <c r="O36" s="146"/>
      <c r="P36" s="147">
        <v>1</v>
      </c>
      <c r="Q36" s="143"/>
      <c r="R36" s="144">
        <v>4</v>
      </c>
      <c r="S36" s="145"/>
      <c r="T36" s="146"/>
      <c r="U36" s="147"/>
      <c r="V36" s="143"/>
      <c r="W36" s="144">
        <v>1</v>
      </c>
      <c r="X36" s="145"/>
      <c r="Y36" s="146"/>
      <c r="Z36" s="147"/>
      <c r="AA36" s="143"/>
      <c r="AB36" s="144">
        <v>3</v>
      </c>
      <c r="AC36" s="145"/>
      <c r="AD36" s="146"/>
      <c r="AE36" s="147"/>
      <c r="AF36" s="143"/>
      <c r="AG36" s="144">
        <v>4</v>
      </c>
      <c r="AH36" s="145"/>
      <c r="AI36" s="146"/>
      <c r="AJ36" s="147"/>
      <c r="AK36" s="143"/>
      <c r="AL36" s="144">
        <v>2</v>
      </c>
      <c r="AM36" s="145"/>
      <c r="AN36" s="146"/>
      <c r="AO36" s="147"/>
      <c r="AP36" s="143"/>
      <c r="AQ36" s="144"/>
      <c r="AR36" s="145"/>
      <c r="AS36" s="146"/>
      <c r="AT36" s="147"/>
      <c r="AU36" s="143"/>
      <c r="AV36" s="144">
        <v>4</v>
      </c>
      <c r="AW36" s="145"/>
      <c r="AX36" s="146"/>
      <c r="AY36" s="147">
        <v>1</v>
      </c>
      <c r="AZ36" s="143"/>
      <c r="BA36" s="144">
        <v>3</v>
      </c>
      <c r="BB36" s="145"/>
      <c r="BC36" s="146"/>
      <c r="BD36" s="147">
        <v>2</v>
      </c>
      <c r="BE36" s="143"/>
      <c r="BF36" s="144">
        <v>2</v>
      </c>
      <c r="BG36" s="145"/>
      <c r="BH36" s="146"/>
      <c r="BI36" s="147"/>
      <c r="BJ36" s="143"/>
      <c r="BK36" s="144">
        <v>1</v>
      </c>
      <c r="BL36" s="145"/>
      <c r="BM36" s="146"/>
      <c r="BN36" s="147"/>
      <c r="BO36" s="143"/>
      <c r="BP36" s="144"/>
      <c r="BQ36" s="145"/>
      <c r="BR36" s="146"/>
      <c r="BS36" s="147"/>
      <c r="BT36" s="143"/>
      <c r="BU36" s="144"/>
      <c r="BV36" s="145"/>
      <c r="BW36" s="146"/>
      <c r="BX36" s="147"/>
      <c r="BY36" s="213"/>
      <c r="BZ36" s="216"/>
      <c r="CA36" s="219"/>
      <c r="CB36" s="222"/>
      <c r="CC36" s="219"/>
      <c r="CD36" s="226"/>
      <c r="CE36" s="247"/>
    </row>
    <row r="37" spans="1:83" ht="13.5" customHeight="1">
      <c r="A37" s="248"/>
      <c r="B37" s="149"/>
      <c r="C37" s="150"/>
      <c r="D37" s="151">
        <v>1</v>
      </c>
      <c r="E37" s="152"/>
      <c r="F37" s="153"/>
      <c r="G37" s="149"/>
      <c r="H37" s="150"/>
      <c r="I37" s="151">
        <v>1</v>
      </c>
      <c r="J37" s="152"/>
      <c r="K37" s="153"/>
      <c r="L37" s="149"/>
      <c r="M37" s="150"/>
      <c r="N37" s="151">
        <v>2</v>
      </c>
      <c r="O37" s="152"/>
      <c r="P37" s="153"/>
      <c r="Q37" s="149"/>
      <c r="R37" s="150"/>
      <c r="S37" s="151">
        <v>2</v>
      </c>
      <c r="T37" s="152"/>
      <c r="U37" s="153"/>
      <c r="V37" s="149"/>
      <c r="W37" s="150"/>
      <c r="X37" s="151">
        <v>4</v>
      </c>
      <c r="Y37" s="152"/>
      <c r="Z37" s="153"/>
      <c r="AA37" s="149"/>
      <c r="AB37" s="150"/>
      <c r="AC37" s="151">
        <v>3</v>
      </c>
      <c r="AD37" s="152"/>
      <c r="AE37" s="153"/>
      <c r="AF37" s="149"/>
      <c r="AG37" s="150"/>
      <c r="AH37" s="151">
        <v>4</v>
      </c>
      <c r="AI37" s="152"/>
      <c r="AJ37" s="153"/>
      <c r="AK37" s="149"/>
      <c r="AL37" s="150"/>
      <c r="AM37" s="151">
        <v>2</v>
      </c>
      <c r="AN37" s="152"/>
      <c r="AO37" s="153"/>
      <c r="AP37" s="149"/>
      <c r="AQ37" s="150"/>
      <c r="AR37" s="151">
        <v>4</v>
      </c>
      <c r="AS37" s="152"/>
      <c r="AT37" s="153"/>
      <c r="AU37" s="149"/>
      <c r="AV37" s="150"/>
      <c r="AW37" s="151"/>
      <c r="AX37" s="152"/>
      <c r="AY37" s="153"/>
      <c r="AZ37" s="149"/>
      <c r="BA37" s="150"/>
      <c r="BB37" s="151">
        <v>2</v>
      </c>
      <c r="BC37" s="152"/>
      <c r="BD37" s="153"/>
      <c r="BE37" s="149"/>
      <c r="BF37" s="150"/>
      <c r="BG37" s="151">
        <v>2</v>
      </c>
      <c r="BH37" s="152"/>
      <c r="BI37" s="153"/>
      <c r="BJ37" s="149"/>
      <c r="BK37" s="150"/>
      <c r="BL37" s="151">
        <v>3</v>
      </c>
      <c r="BM37" s="152"/>
      <c r="BN37" s="153"/>
      <c r="BO37" s="149"/>
      <c r="BP37" s="150"/>
      <c r="BQ37" s="151">
        <v>2</v>
      </c>
      <c r="BR37" s="152"/>
      <c r="BS37" s="153"/>
      <c r="BT37" s="149"/>
      <c r="BU37" s="150"/>
      <c r="BV37" s="151">
        <v>2</v>
      </c>
      <c r="BW37" s="152"/>
      <c r="BX37" s="153"/>
      <c r="BY37" s="228"/>
      <c r="BZ37" s="229"/>
      <c r="CA37" s="230"/>
      <c r="CB37" s="231"/>
      <c r="CC37" s="232"/>
      <c r="CD37" s="233"/>
      <c r="CE37" s="248" t="s">
        <v>47</v>
      </c>
    </row>
    <row r="38" spans="1:83" ht="13.5" customHeight="1">
      <c r="A38" s="246" t="s">
        <v>124</v>
      </c>
      <c r="B38" s="137">
        <v>2</v>
      </c>
      <c r="C38" s="138"/>
      <c r="D38" s="139"/>
      <c r="E38" s="140"/>
      <c r="F38" s="141"/>
      <c r="G38" s="137">
        <v>2</v>
      </c>
      <c r="H38" s="138"/>
      <c r="I38" s="139"/>
      <c r="J38" s="140"/>
      <c r="K38" s="141"/>
      <c r="L38" s="137"/>
      <c r="M38" s="138"/>
      <c r="N38" s="139"/>
      <c r="O38" s="140"/>
      <c r="P38" s="141"/>
      <c r="Q38" s="137"/>
      <c r="R38" s="138"/>
      <c r="S38" s="139"/>
      <c r="T38" s="140"/>
      <c r="U38" s="141"/>
      <c r="V38" s="137"/>
      <c r="W38" s="138"/>
      <c r="X38" s="139"/>
      <c r="Y38" s="140"/>
      <c r="Z38" s="141"/>
      <c r="AA38" s="137"/>
      <c r="AB38" s="138"/>
      <c r="AC38" s="139"/>
      <c r="AD38" s="140"/>
      <c r="AE38" s="141"/>
      <c r="AF38" s="137"/>
      <c r="AG38" s="138"/>
      <c r="AH38" s="139"/>
      <c r="AI38" s="140"/>
      <c r="AJ38" s="141"/>
      <c r="AK38" s="137"/>
      <c r="AL38" s="138"/>
      <c r="AM38" s="139"/>
      <c r="AN38" s="140"/>
      <c r="AO38" s="141"/>
      <c r="AP38" s="137"/>
      <c r="AQ38" s="138"/>
      <c r="AR38" s="139"/>
      <c r="AS38" s="140"/>
      <c r="AT38" s="141"/>
      <c r="AU38" s="137"/>
      <c r="AV38" s="138"/>
      <c r="AW38" s="139"/>
      <c r="AX38" s="140"/>
      <c r="AY38" s="141"/>
      <c r="AZ38" s="137"/>
      <c r="BA38" s="138"/>
      <c r="BB38" s="139"/>
      <c r="BC38" s="140"/>
      <c r="BD38" s="141"/>
      <c r="BE38" s="137"/>
      <c r="BF38" s="138"/>
      <c r="BG38" s="139"/>
      <c r="BH38" s="140"/>
      <c r="BI38" s="141"/>
      <c r="BJ38" s="137">
        <v>1</v>
      </c>
      <c r="BK38" s="138"/>
      <c r="BL38" s="139"/>
      <c r="BM38" s="140"/>
      <c r="BN38" s="141"/>
      <c r="BO38" s="137"/>
      <c r="BP38" s="138"/>
      <c r="BQ38" s="139"/>
      <c r="BR38" s="140"/>
      <c r="BS38" s="141"/>
      <c r="BT38" s="137"/>
      <c r="BU38" s="138"/>
      <c r="BV38" s="139"/>
      <c r="BW38" s="140"/>
      <c r="BX38" s="141"/>
      <c r="BY38" s="212">
        <f>B38+G38+L38+Q38+V38+AA38+AF38+AK38+AP38+AU38+AZ38+BE38+BJ38+BO38+BT38</f>
        <v>5</v>
      </c>
      <c r="BZ38" s="215">
        <f>+C39+H39+M39+R39+W39+AB39+AG39+AL39+AQ39+AV39+BA39+BF39+BK39+BP39+BU39</f>
        <v>0</v>
      </c>
      <c r="CA38" s="218">
        <f>+D40+I40+N40+S40+X40+AC40+AH40+AM40+AR40+AW40+BB40+BG40+BL40+BQ40+BV40</f>
        <v>0</v>
      </c>
      <c r="CB38" s="221">
        <f>+E38+J38+O38+T38+Y38+AD38+AI38+AN38+AS38+AX38+BC38+BH38+BM38+BR38+BW38</f>
        <v>0</v>
      </c>
      <c r="CC38" s="218">
        <f>+F39+K39+P39+U39+Z39+AE39+AJ39+AO39+AT39+AY39+BD39+BI39+BN39+BS39+BX39</f>
        <v>0</v>
      </c>
      <c r="CD38" s="225">
        <f>SUM(BY38:CC38)</f>
        <v>5</v>
      </c>
      <c r="CE38" s="246" t="s">
        <v>124</v>
      </c>
    </row>
    <row r="39" spans="1:83" ht="13.5" customHeight="1">
      <c r="A39" s="247"/>
      <c r="B39" s="143"/>
      <c r="C39" s="144"/>
      <c r="D39" s="145"/>
      <c r="E39" s="146"/>
      <c r="F39" s="147"/>
      <c r="G39" s="143"/>
      <c r="H39" s="144"/>
      <c r="I39" s="145"/>
      <c r="J39" s="146"/>
      <c r="K39" s="147"/>
      <c r="L39" s="143"/>
      <c r="M39" s="144"/>
      <c r="N39" s="145"/>
      <c r="O39" s="146"/>
      <c r="P39" s="147"/>
      <c r="Q39" s="143"/>
      <c r="R39" s="144"/>
      <c r="S39" s="145"/>
      <c r="T39" s="146"/>
      <c r="U39" s="147"/>
      <c r="V39" s="143"/>
      <c r="W39" s="144"/>
      <c r="X39" s="145"/>
      <c r="Y39" s="146"/>
      <c r="Z39" s="147"/>
      <c r="AA39" s="143"/>
      <c r="AB39" s="144"/>
      <c r="AC39" s="145"/>
      <c r="AD39" s="146"/>
      <c r="AE39" s="147"/>
      <c r="AF39" s="143"/>
      <c r="AG39" s="144"/>
      <c r="AH39" s="145"/>
      <c r="AI39" s="146"/>
      <c r="AJ39" s="147"/>
      <c r="AK39" s="143"/>
      <c r="AL39" s="144"/>
      <c r="AM39" s="145"/>
      <c r="AN39" s="146"/>
      <c r="AO39" s="147"/>
      <c r="AP39" s="143"/>
      <c r="AQ39" s="144"/>
      <c r="AR39" s="145"/>
      <c r="AS39" s="146"/>
      <c r="AT39" s="147"/>
      <c r="AU39" s="143"/>
      <c r="AV39" s="144"/>
      <c r="AW39" s="145"/>
      <c r="AX39" s="146"/>
      <c r="AY39" s="147"/>
      <c r="AZ39" s="143"/>
      <c r="BA39" s="144"/>
      <c r="BB39" s="145"/>
      <c r="BC39" s="146"/>
      <c r="BD39" s="147"/>
      <c r="BE39" s="143"/>
      <c r="BF39" s="144"/>
      <c r="BG39" s="145"/>
      <c r="BH39" s="146"/>
      <c r="BI39" s="147"/>
      <c r="BJ39" s="143"/>
      <c r="BK39" s="144"/>
      <c r="BL39" s="145"/>
      <c r="BM39" s="146"/>
      <c r="BN39" s="147"/>
      <c r="BO39" s="143"/>
      <c r="BP39" s="144"/>
      <c r="BQ39" s="145"/>
      <c r="BR39" s="146"/>
      <c r="BS39" s="147"/>
      <c r="BT39" s="143"/>
      <c r="BU39" s="144"/>
      <c r="BV39" s="145"/>
      <c r="BW39" s="146"/>
      <c r="BX39" s="147"/>
      <c r="BY39" s="213"/>
      <c r="BZ39" s="216"/>
      <c r="CA39" s="219"/>
      <c r="CB39" s="222"/>
      <c r="CC39" s="219"/>
      <c r="CD39" s="226"/>
      <c r="CE39" s="247"/>
    </row>
    <row r="40" spans="1:83" ht="13.5" customHeight="1">
      <c r="A40" s="248"/>
      <c r="B40" s="149"/>
      <c r="C40" s="150"/>
      <c r="D40" s="151"/>
      <c r="E40" s="152"/>
      <c r="F40" s="153"/>
      <c r="G40" s="149"/>
      <c r="H40" s="150"/>
      <c r="I40" s="151"/>
      <c r="J40" s="152"/>
      <c r="K40" s="153"/>
      <c r="L40" s="149"/>
      <c r="M40" s="150"/>
      <c r="N40" s="151"/>
      <c r="O40" s="152"/>
      <c r="P40" s="153"/>
      <c r="Q40" s="149"/>
      <c r="R40" s="150"/>
      <c r="S40" s="151"/>
      <c r="T40" s="152"/>
      <c r="U40" s="153"/>
      <c r="V40" s="149"/>
      <c r="W40" s="150"/>
      <c r="X40" s="151"/>
      <c r="Y40" s="152"/>
      <c r="Z40" s="153"/>
      <c r="AA40" s="149"/>
      <c r="AB40" s="150"/>
      <c r="AC40" s="151"/>
      <c r="AD40" s="152"/>
      <c r="AE40" s="153"/>
      <c r="AF40" s="149"/>
      <c r="AG40" s="150"/>
      <c r="AH40" s="151"/>
      <c r="AI40" s="152"/>
      <c r="AJ40" s="153"/>
      <c r="AK40" s="149"/>
      <c r="AL40" s="150"/>
      <c r="AM40" s="151"/>
      <c r="AN40" s="152"/>
      <c r="AO40" s="153"/>
      <c r="AP40" s="149"/>
      <c r="AQ40" s="150"/>
      <c r="AR40" s="151"/>
      <c r="AS40" s="152"/>
      <c r="AT40" s="153"/>
      <c r="AU40" s="149"/>
      <c r="AV40" s="150"/>
      <c r="AW40" s="151"/>
      <c r="AX40" s="152"/>
      <c r="AY40" s="153"/>
      <c r="AZ40" s="149"/>
      <c r="BA40" s="150"/>
      <c r="BB40" s="151"/>
      <c r="BC40" s="152"/>
      <c r="BD40" s="153"/>
      <c r="BE40" s="149"/>
      <c r="BF40" s="150"/>
      <c r="BG40" s="151"/>
      <c r="BH40" s="152"/>
      <c r="BI40" s="153"/>
      <c r="BJ40" s="149"/>
      <c r="BK40" s="150"/>
      <c r="BL40" s="151"/>
      <c r="BM40" s="152"/>
      <c r="BN40" s="153"/>
      <c r="BO40" s="149"/>
      <c r="BP40" s="150"/>
      <c r="BQ40" s="151"/>
      <c r="BR40" s="152"/>
      <c r="BS40" s="153"/>
      <c r="BT40" s="149"/>
      <c r="BU40" s="150"/>
      <c r="BV40" s="151"/>
      <c r="BW40" s="152"/>
      <c r="BX40" s="153"/>
      <c r="BY40" s="228"/>
      <c r="BZ40" s="229"/>
      <c r="CA40" s="230"/>
      <c r="CB40" s="231"/>
      <c r="CC40" s="232"/>
      <c r="CD40" s="233"/>
      <c r="CE40" s="248"/>
    </row>
    <row r="41" spans="1:83" ht="13.5" customHeight="1">
      <c r="A41" s="246" t="s">
        <v>64</v>
      </c>
      <c r="B41" s="137">
        <v>1</v>
      </c>
      <c r="C41" s="138"/>
      <c r="D41" s="139"/>
      <c r="E41" s="140">
        <v>1</v>
      </c>
      <c r="F41" s="141"/>
      <c r="G41" s="137"/>
      <c r="H41" s="138"/>
      <c r="I41" s="139"/>
      <c r="J41" s="140"/>
      <c r="K41" s="141"/>
      <c r="L41" s="137"/>
      <c r="M41" s="138"/>
      <c r="N41" s="139"/>
      <c r="O41" s="140"/>
      <c r="P41" s="141"/>
      <c r="Q41" s="137"/>
      <c r="R41" s="138"/>
      <c r="S41" s="139"/>
      <c r="T41" s="140"/>
      <c r="U41" s="141"/>
      <c r="V41" s="137"/>
      <c r="W41" s="138"/>
      <c r="X41" s="139"/>
      <c r="Y41" s="140"/>
      <c r="Z41" s="141"/>
      <c r="AA41" s="137"/>
      <c r="AB41" s="138"/>
      <c r="AC41" s="139"/>
      <c r="AD41" s="140">
        <v>1</v>
      </c>
      <c r="AE41" s="141"/>
      <c r="AF41" s="137"/>
      <c r="AG41" s="138"/>
      <c r="AH41" s="139"/>
      <c r="AI41" s="140"/>
      <c r="AJ41" s="141"/>
      <c r="AK41" s="137"/>
      <c r="AL41" s="138"/>
      <c r="AM41" s="139"/>
      <c r="AN41" s="140"/>
      <c r="AO41" s="141"/>
      <c r="AP41" s="137"/>
      <c r="AQ41" s="138"/>
      <c r="AR41" s="139"/>
      <c r="AS41" s="140"/>
      <c r="AT41" s="141"/>
      <c r="AU41" s="137"/>
      <c r="AV41" s="138"/>
      <c r="AW41" s="139"/>
      <c r="AX41" s="140"/>
      <c r="AY41" s="141"/>
      <c r="AZ41" s="137"/>
      <c r="BA41" s="138"/>
      <c r="BB41" s="139"/>
      <c r="BC41" s="140"/>
      <c r="BD41" s="141"/>
      <c r="BE41" s="137">
        <v>1</v>
      </c>
      <c r="BF41" s="138"/>
      <c r="BG41" s="139"/>
      <c r="BH41" s="140"/>
      <c r="BI41" s="141"/>
      <c r="BJ41" s="137"/>
      <c r="BK41" s="138"/>
      <c r="BL41" s="139"/>
      <c r="BM41" s="140"/>
      <c r="BN41" s="141"/>
      <c r="BO41" s="137"/>
      <c r="BP41" s="138"/>
      <c r="BQ41" s="139"/>
      <c r="BR41" s="140"/>
      <c r="BS41" s="141"/>
      <c r="BT41" s="137"/>
      <c r="BU41" s="138"/>
      <c r="BV41" s="139"/>
      <c r="BW41" s="140"/>
      <c r="BX41" s="141"/>
      <c r="BY41" s="212">
        <f>B41+G41+L41+Q41+V41+AA41+AF41+AK41+AP41+AU41+AZ41+BE41+BJ41+BO41+BT41</f>
        <v>2</v>
      </c>
      <c r="BZ41" s="215">
        <f>+C42+H42+M42+R42+W42+AB42+AG42+AL42+AQ42+AV42+BA42+BF42+BK42+BP42+BU42</f>
        <v>12</v>
      </c>
      <c r="CA41" s="218">
        <f>+D43+I43+N43+S43+X43+AC43+AH43+AM43+AR43+AW43+BB43+BG43+BL43+BQ43+BV43</f>
        <v>3</v>
      </c>
      <c r="CB41" s="221">
        <f>+E41+J41+O41+T41+Y41+AD41+AI41+AN41+AS41+AX41+BC41+BH41+BM41+BR41+BW41</f>
        <v>2</v>
      </c>
      <c r="CC41" s="218">
        <f>+F42+K42+P42+U42+Z42+AE42+AJ42+AO42+AT42+AY42+BD42+BI42+BN42+BS42+BX42</f>
        <v>0</v>
      </c>
      <c r="CD41" s="225">
        <f>SUM(BY41:CC41)</f>
        <v>19</v>
      </c>
      <c r="CE41" s="246" t="s">
        <v>64</v>
      </c>
    </row>
    <row r="42" spans="1:83" ht="13.5" customHeight="1">
      <c r="A42" s="247"/>
      <c r="B42" s="143"/>
      <c r="C42" s="144">
        <v>3</v>
      </c>
      <c r="D42" s="145"/>
      <c r="E42" s="146"/>
      <c r="F42" s="147"/>
      <c r="G42" s="143"/>
      <c r="H42" s="144"/>
      <c r="I42" s="145"/>
      <c r="J42" s="146"/>
      <c r="K42" s="147"/>
      <c r="L42" s="143"/>
      <c r="M42" s="144">
        <v>1</v>
      </c>
      <c r="N42" s="145"/>
      <c r="O42" s="146"/>
      <c r="P42" s="147"/>
      <c r="Q42" s="143"/>
      <c r="R42" s="144"/>
      <c r="S42" s="145"/>
      <c r="T42" s="146"/>
      <c r="U42" s="147"/>
      <c r="V42" s="143"/>
      <c r="W42" s="144">
        <v>1</v>
      </c>
      <c r="X42" s="145"/>
      <c r="Y42" s="146"/>
      <c r="Z42" s="147"/>
      <c r="AA42" s="143"/>
      <c r="AB42" s="144">
        <v>2</v>
      </c>
      <c r="AC42" s="145"/>
      <c r="AD42" s="146"/>
      <c r="AE42" s="147"/>
      <c r="AF42" s="143"/>
      <c r="AG42" s="144"/>
      <c r="AH42" s="145"/>
      <c r="AI42" s="146"/>
      <c r="AJ42" s="147"/>
      <c r="AK42" s="143"/>
      <c r="AL42" s="144"/>
      <c r="AM42" s="145"/>
      <c r="AN42" s="146"/>
      <c r="AO42" s="147"/>
      <c r="AP42" s="143"/>
      <c r="AQ42" s="144">
        <v>2</v>
      </c>
      <c r="AR42" s="145"/>
      <c r="AS42" s="146"/>
      <c r="AT42" s="147"/>
      <c r="AU42" s="143"/>
      <c r="AV42" s="144"/>
      <c r="AW42" s="145"/>
      <c r="AX42" s="146"/>
      <c r="AY42" s="147"/>
      <c r="AZ42" s="143"/>
      <c r="BA42" s="144"/>
      <c r="BB42" s="145"/>
      <c r="BC42" s="146"/>
      <c r="BD42" s="147"/>
      <c r="BE42" s="143"/>
      <c r="BF42" s="144"/>
      <c r="BG42" s="145"/>
      <c r="BH42" s="146"/>
      <c r="BI42" s="147"/>
      <c r="BJ42" s="143"/>
      <c r="BK42" s="144">
        <v>3</v>
      </c>
      <c r="BL42" s="145"/>
      <c r="BM42" s="146"/>
      <c r="BN42" s="147"/>
      <c r="BO42" s="143"/>
      <c r="BP42" s="144"/>
      <c r="BQ42" s="145"/>
      <c r="BR42" s="146"/>
      <c r="BS42" s="147"/>
      <c r="BT42" s="143"/>
      <c r="BU42" s="144"/>
      <c r="BV42" s="145"/>
      <c r="BW42" s="146"/>
      <c r="BX42" s="147"/>
      <c r="BY42" s="213"/>
      <c r="BZ42" s="216"/>
      <c r="CA42" s="219"/>
      <c r="CB42" s="222"/>
      <c r="CC42" s="219"/>
      <c r="CD42" s="226"/>
      <c r="CE42" s="247" t="s">
        <v>64</v>
      </c>
    </row>
    <row r="43" spans="1:83" ht="13.5" customHeight="1">
      <c r="A43" s="248"/>
      <c r="B43" s="149"/>
      <c r="C43" s="150"/>
      <c r="D43" s="151">
        <v>1</v>
      </c>
      <c r="E43" s="152"/>
      <c r="F43" s="153"/>
      <c r="G43" s="149"/>
      <c r="H43" s="150"/>
      <c r="I43" s="151"/>
      <c r="J43" s="152"/>
      <c r="K43" s="153"/>
      <c r="L43" s="149"/>
      <c r="M43" s="150"/>
      <c r="N43" s="151"/>
      <c r="O43" s="152"/>
      <c r="P43" s="153"/>
      <c r="Q43" s="149"/>
      <c r="R43" s="150"/>
      <c r="S43" s="151"/>
      <c r="T43" s="152"/>
      <c r="U43" s="153"/>
      <c r="V43" s="149"/>
      <c r="W43" s="150"/>
      <c r="X43" s="151"/>
      <c r="Y43" s="152"/>
      <c r="Z43" s="153"/>
      <c r="AA43" s="149"/>
      <c r="AB43" s="150"/>
      <c r="AC43" s="151">
        <v>1</v>
      </c>
      <c r="AD43" s="152"/>
      <c r="AE43" s="153"/>
      <c r="AF43" s="149"/>
      <c r="AG43" s="150"/>
      <c r="AH43" s="151"/>
      <c r="AI43" s="152"/>
      <c r="AJ43" s="153"/>
      <c r="AK43" s="149"/>
      <c r="AL43" s="150"/>
      <c r="AM43" s="151"/>
      <c r="AN43" s="152"/>
      <c r="AO43" s="153"/>
      <c r="AP43" s="149"/>
      <c r="AQ43" s="150"/>
      <c r="AR43" s="151">
        <v>1</v>
      </c>
      <c r="AS43" s="152"/>
      <c r="AT43" s="153"/>
      <c r="AU43" s="149"/>
      <c r="AV43" s="150"/>
      <c r="AW43" s="151"/>
      <c r="AX43" s="152"/>
      <c r="AY43" s="153"/>
      <c r="AZ43" s="149"/>
      <c r="BA43" s="150"/>
      <c r="BB43" s="151"/>
      <c r="BC43" s="152"/>
      <c r="BD43" s="153"/>
      <c r="BE43" s="149"/>
      <c r="BF43" s="150"/>
      <c r="BG43" s="151"/>
      <c r="BH43" s="152"/>
      <c r="BI43" s="153"/>
      <c r="BJ43" s="149"/>
      <c r="BK43" s="150"/>
      <c r="BL43" s="151"/>
      <c r="BM43" s="152"/>
      <c r="BN43" s="153"/>
      <c r="BO43" s="149"/>
      <c r="BP43" s="150"/>
      <c r="BQ43" s="151"/>
      <c r="BR43" s="152"/>
      <c r="BS43" s="153"/>
      <c r="BT43" s="149"/>
      <c r="BU43" s="150"/>
      <c r="BV43" s="151"/>
      <c r="BW43" s="152"/>
      <c r="BX43" s="153"/>
      <c r="BY43" s="228"/>
      <c r="BZ43" s="229"/>
      <c r="CA43" s="230"/>
      <c r="CB43" s="231"/>
      <c r="CC43" s="232"/>
      <c r="CD43" s="233"/>
      <c r="CE43" s="248"/>
    </row>
    <row r="44" spans="1:83" ht="13.5" customHeight="1">
      <c r="A44" s="246" t="s">
        <v>44</v>
      </c>
      <c r="B44" s="137"/>
      <c r="C44" s="138"/>
      <c r="D44" s="139"/>
      <c r="E44" s="140"/>
      <c r="F44" s="141"/>
      <c r="G44" s="137"/>
      <c r="H44" s="138"/>
      <c r="I44" s="139"/>
      <c r="J44" s="140"/>
      <c r="K44" s="141"/>
      <c r="L44" s="137"/>
      <c r="M44" s="138"/>
      <c r="N44" s="139"/>
      <c r="O44" s="140"/>
      <c r="P44" s="141"/>
      <c r="Q44" s="137"/>
      <c r="R44" s="138"/>
      <c r="S44" s="139"/>
      <c r="T44" s="140"/>
      <c r="U44" s="141"/>
      <c r="V44" s="137"/>
      <c r="W44" s="138"/>
      <c r="X44" s="139"/>
      <c r="Y44" s="140"/>
      <c r="Z44" s="141"/>
      <c r="AA44" s="137"/>
      <c r="AB44" s="138"/>
      <c r="AC44" s="139"/>
      <c r="AD44" s="140"/>
      <c r="AE44" s="141"/>
      <c r="AF44" s="137"/>
      <c r="AG44" s="138"/>
      <c r="AH44" s="139"/>
      <c r="AI44" s="140"/>
      <c r="AJ44" s="141"/>
      <c r="AK44" s="137"/>
      <c r="AL44" s="138"/>
      <c r="AM44" s="139"/>
      <c r="AN44" s="140"/>
      <c r="AO44" s="141"/>
      <c r="AP44" s="137"/>
      <c r="AQ44" s="138"/>
      <c r="AR44" s="139"/>
      <c r="AS44" s="140"/>
      <c r="AT44" s="141"/>
      <c r="AU44" s="137"/>
      <c r="AV44" s="138"/>
      <c r="AW44" s="139"/>
      <c r="AX44" s="140"/>
      <c r="AY44" s="141"/>
      <c r="AZ44" s="137"/>
      <c r="BA44" s="138"/>
      <c r="BB44" s="139"/>
      <c r="BC44" s="140"/>
      <c r="BD44" s="141"/>
      <c r="BE44" s="137"/>
      <c r="BF44" s="138"/>
      <c r="BG44" s="139"/>
      <c r="BH44" s="140"/>
      <c r="BI44" s="141"/>
      <c r="BJ44" s="137"/>
      <c r="BK44" s="138"/>
      <c r="BL44" s="139"/>
      <c r="BM44" s="140"/>
      <c r="BN44" s="141"/>
      <c r="BO44" s="137"/>
      <c r="BP44" s="138"/>
      <c r="BQ44" s="139"/>
      <c r="BR44" s="140"/>
      <c r="BS44" s="141"/>
      <c r="BT44" s="137"/>
      <c r="BU44" s="138"/>
      <c r="BV44" s="139"/>
      <c r="BW44" s="140"/>
      <c r="BX44" s="141"/>
      <c r="BY44" s="212">
        <f>B44+G44+L44+Q44+V44+AA44+AF44+AK44+AP44+AU44+AZ44+BE44+BJ44+BO44+BT44</f>
        <v>0</v>
      </c>
      <c r="BZ44" s="215">
        <f>+C45+H45+M45+R45+W45+AB45+AG45+AL45+AQ45+AV45+BA45+BF45+BK45+BP45+BU45</f>
        <v>4</v>
      </c>
      <c r="CA44" s="218">
        <f>+D46+I46+N46+S46+X46+AC46+AH46+AM46+AR46+AW46+BB46+BG46+BL46+BQ46+BV46</f>
        <v>42</v>
      </c>
      <c r="CB44" s="221">
        <f>+E44+J44+O44+T44+Y44+AD44+AI44+AN44+AS44+AX44+BC44+BH44+BM44+BR44+BW44</f>
        <v>0</v>
      </c>
      <c r="CC44" s="218">
        <f>+F45+K45+P45+U45+Z45+AE45+AJ45+AO45+AT45+AY45+BD45+BI45+BN45+BS45+BX45</f>
        <v>2</v>
      </c>
      <c r="CD44" s="225">
        <f>SUM(BY44:CC44)</f>
        <v>48</v>
      </c>
      <c r="CE44" s="246" t="s">
        <v>44</v>
      </c>
    </row>
    <row r="45" spans="1:83" ht="13.5" customHeight="1">
      <c r="A45" s="247"/>
      <c r="B45" s="143"/>
      <c r="C45" s="144"/>
      <c r="D45" s="145"/>
      <c r="E45" s="146"/>
      <c r="F45" s="147"/>
      <c r="G45" s="143"/>
      <c r="H45" s="144"/>
      <c r="I45" s="145"/>
      <c r="J45" s="146"/>
      <c r="K45" s="147"/>
      <c r="L45" s="143"/>
      <c r="M45" s="144"/>
      <c r="N45" s="145"/>
      <c r="O45" s="146"/>
      <c r="P45" s="147">
        <v>1</v>
      </c>
      <c r="Q45" s="143"/>
      <c r="R45" s="144">
        <v>2</v>
      </c>
      <c r="S45" s="145"/>
      <c r="T45" s="146"/>
      <c r="U45" s="147"/>
      <c r="V45" s="143"/>
      <c r="W45" s="144"/>
      <c r="X45" s="145"/>
      <c r="Y45" s="146"/>
      <c r="Z45" s="147"/>
      <c r="AA45" s="143"/>
      <c r="AB45" s="144"/>
      <c r="AC45" s="145"/>
      <c r="AD45" s="146"/>
      <c r="AE45" s="147">
        <v>1</v>
      </c>
      <c r="AF45" s="143"/>
      <c r="AG45" s="144"/>
      <c r="AH45" s="145"/>
      <c r="AI45" s="146"/>
      <c r="AJ45" s="147"/>
      <c r="AK45" s="143"/>
      <c r="AL45" s="144">
        <v>2</v>
      </c>
      <c r="AM45" s="145"/>
      <c r="AN45" s="146"/>
      <c r="AO45" s="147"/>
      <c r="AP45" s="143"/>
      <c r="AQ45" s="144"/>
      <c r="AR45" s="145"/>
      <c r="AS45" s="146"/>
      <c r="AT45" s="147"/>
      <c r="AU45" s="143"/>
      <c r="AV45" s="144"/>
      <c r="AW45" s="145"/>
      <c r="AX45" s="146"/>
      <c r="AY45" s="147"/>
      <c r="AZ45" s="143"/>
      <c r="BA45" s="144"/>
      <c r="BB45" s="145"/>
      <c r="BC45" s="146"/>
      <c r="BD45" s="147"/>
      <c r="BE45" s="143"/>
      <c r="BF45" s="144"/>
      <c r="BG45" s="145"/>
      <c r="BH45" s="146"/>
      <c r="BI45" s="147"/>
      <c r="BJ45" s="143"/>
      <c r="BK45" s="144"/>
      <c r="BL45" s="145"/>
      <c r="BM45" s="146"/>
      <c r="BN45" s="147"/>
      <c r="BO45" s="143"/>
      <c r="BP45" s="144"/>
      <c r="BQ45" s="145"/>
      <c r="BR45" s="146"/>
      <c r="BS45" s="147"/>
      <c r="BT45" s="143"/>
      <c r="BU45" s="144"/>
      <c r="BV45" s="145"/>
      <c r="BW45" s="146"/>
      <c r="BX45" s="147"/>
      <c r="BY45" s="213"/>
      <c r="BZ45" s="216"/>
      <c r="CA45" s="219"/>
      <c r="CB45" s="222"/>
      <c r="CC45" s="219"/>
      <c r="CD45" s="226"/>
      <c r="CE45" s="247"/>
    </row>
    <row r="46" spans="1:83" ht="13.5" customHeight="1">
      <c r="A46" s="248"/>
      <c r="B46" s="149"/>
      <c r="C46" s="150"/>
      <c r="D46" s="151">
        <v>3</v>
      </c>
      <c r="E46" s="152"/>
      <c r="F46" s="153"/>
      <c r="G46" s="149"/>
      <c r="H46" s="150"/>
      <c r="I46" s="151">
        <v>3</v>
      </c>
      <c r="J46" s="152"/>
      <c r="K46" s="153"/>
      <c r="L46" s="149"/>
      <c r="M46" s="150"/>
      <c r="N46" s="151">
        <v>7</v>
      </c>
      <c r="O46" s="152"/>
      <c r="P46" s="153"/>
      <c r="Q46" s="149"/>
      <c r="R46" s="150"/>
      <c r="S46" s="151"/>
      <c r="T46" s="152"/>
      <c r="U46" s="153"/>
      <c r="V46" s="149"/>
      <c r="W46" s="150"/>
      <c r="X46" s="151">
        <v>3</v>
      </c>
      <c r="Y46" s="152"/>
      <c r="Z46" s="153"/>
      <c r="AA46" s="149"/>
      <c r="AB46" s="150"/>
      <c r="AC46" s="151">
        <v>3</v>
      </c>
      <c r="AD46" s="152"/>
      <c r="AE46" s="153"/>
      <c r="AF46" s="149"/>
      <c r="AG46" s="150"/>
      <c r="AH46" s="151">
        <v>4</v>
      </c>
      <c r="AI46" s="152"/>
      <c r="AJ46" s="153"/>
      <c r="AK46" s="149"/>
      <c r="AL46" s="150"/>
      <c r="AM46" s="151">
        <v>6</v>
      </c>
      <c r="AN46" s="152"/>
      <c r="AO46" s="153"/>
      <c r="AP46" s="149"/>
      <c r="AQ46" s="150"/>
      <c r="AR46" s="151"/>
      <c r="AS46" s="152"/>
      <c r="AT46" s="153"/>
      <c r="AU46" s="149"/>
      <c r="AV46" s="150"/>
      <c r="AW46" s="151"/>
      <c r="AX46" s="152"/>
      <c r="AY46" s="153"/>
      <c r="AZ46" s="149"/>
      <c r="BA46" s="150"/>
      <c r="BB46" s="151">
        <v>1</v>
      </c>
      <c r="BC46" s="152"/>
      <c r="BD46" s="153"/>
      <c r="BE46" s="149"/>
      <c r="BF46" s="150"/>
      <c r="BG46" s="151">
        <v>4</v>
      </c>
      <c r="BH46" s="152"/>
      <c r="BI46" s="153"/>
      <c r="BJ46" s="149"/>
      <c r="BK46" s="150"/>
      <c r="BL46" s="151">
        <v>6</v>
      </c>
      <c r="BM46" s="152"/>
      <c r="BN46" s="153"/>
      <c r="BO46" s="149"/>
      <c r="BP46" s="150"/>
      <c r="BQ46" s="151">
        <v>2</v>
      </c>
      <c r="BR46" s="152"/>
      <c r="BS46" s="153"/>
      <c r="BT46" s="149"/>
      <c r="BU46" s="150"/>
      <c r="BV46" s="151"/>
      <c r="BW46" s="152"/>
      <c r="BX46" s="153"/>
      <c r="BY46" s="228"/>
      <c r="BZ46" s="229"/>
      <c r="CA46" s="230"/>
      <c r="CB46" s="231"/>
      <c r="CC46" s="232"/>
      <c r="CD46" s="233"/>
      <c r="CE46" s="248"/>
    </row>
    <row r="47" spans="1:83" ht="13.5" customHeight="1">
      <c r="A47" s="246" t="s">
        <v>56</v>
      </c>
      <c r="B47" s="137">
        <v>12</v>
      </c>
      <c r="C47" s="138"/>
      <c r="D47" s="139"/>
      <c r="E47" s="140">
        <v>5</v>
      </c>
      <c r="F47" s="141"/>
      <c r="G47" s="137">
        <v>1</v>
      </c>
      <c r="H47" s="138"/>
      <c r="I47" s="139"/>
      <c r="J47" s="140">
        <v>1</v>
      </c>
      <c r="K47" s="141"/>
      <c r="L47" s="137">
        <v>6</v>
      </c>
      <c r="M47" s="138"/>
      <c r="N47" s="139"/>
      <c r="O47" s="140">
        <v>3</v>
      </c>
      <c r="P47" s="141"/>
      <c r="Q47" s="137">
        <v>3</v>
      </c>
      <c r="R47" s="138"/>
      <c r="S47" s="139"/>
      <c r="T47" s="140"/>
      <c r="U47" s="141"/>
      <c r="V47" s="137">
        <v>8</v>
      </c>
      <c r="W47" s="138"/>
      <c r="X47" s="139"/>
      <c r="Y47" s="140">
        <v>2</v>
      </c>
      <c r="Z47" s="141"/>
      <c r="AA47" s="137">
        <v>3</v>
      </c>
      <c r="AB47" s="138"/>
      <c r="AC47" s="139"/>
      <c r="AD47" s="140"/>
      <c r="AE47" s="141"/>
      <c r="AF47" s="137">
        <v>6</v>
      </c>
      <c r="AG47" s="138"/>
      <c r="AH47" s="139"/>
      <c r="AI47" s="140">
        <v>2</v>
      </c>
      <c r="AJ47" s="141"/>
      <c r="AK47" s="137">
        <v>1</v>
      </c>
      <c r="AL47" s="138"/>
      <c r="AM47" s="139"/>
      <c r="AN47" s="140"/>
      <c r="AO47" s="141"/>
      <c r="AP47" s="137">
        <v>2</v>
      </c>
      <c r="AQ47" s="138"/>
      <c r="AR47" s="139"/>
      <c r="AS47" s="140">
        <v>1</v>
      </c>
      <c r="AT47" s="141"/>
      <c r="AU47" s="137">
        <v>5</v>
      </c>
      <c r="AV47" s="138"/>
      <c r="AW47" s="139"/>
      <c r="AX47" s="140">
        <v>3</v>
      </c>
      <c r="AY47" s="141"/>
      <c r="AZ47" s="137">
        <v>1</v>
      </c>
      <c r="BA47" s="138"/>
      <c r="BB47" s="139"/>
      <c r="BC47" s="140">
        <v>1</v>
      </c>
      <c r="BD47" s="141"/>
      <c r="BE47" s="137">
        <v>2</v>
      </c>
      <c r="BF47" s="138"/>
      <c r="BG47" s="139"/>
      <c r="BH47" s="140">
        <v>4</v>
      </c>
      <c r="BI47" s="141"/>
      <c r="BJ47" s="137">
        <v>6</v>
      </c>
      <c r="BK47" s="138"/>
      <c r="BL47" s="139"/>
      <c r="BM47" s="140">
        <v>4</v>
      </c>
      <c r="BN47" s="141"/>
      <c r="BO47" s="137">
        <v>2</v>
      </c>
      <c r="BP47" s="138"/>
      <c r="BQ47" s="139"/>
      <c r="BR47" s="140">
        <v>2</v>
      </c>
      <c r="BS47" s="141"/>
      <c r="BT47" s="137">
        <v>3</v>
      </c>
      <c r="BU47" s="138"/>
      <c r="BV47" s="139"/>
      <c r="BW47" s="140">
        <v>2</v>
      </c>
      <c r="BX47" s="141"/>
      <c r="BY47" s="212">
        <f>B47+G47+L47+Q47+V47+AA47+AF47+AK47+AP47+AU47+AZ47+BE47+BJ47+BO47+BT47</f>
        <v>61</v>
      </c>
      <c r="BZ47" s="215">
        <f>+C48+H48+M48+R48+W48+AB48+AG48+AL48+AQ48+AV48+BA48+BF48+BK48+BP48+BU48</f>
        <v>56</v>
      </c>
      <c r="CA47" s="218">
        <f>+D49+I49+N49+S49+X49+AC49+AH49+AM49+AR49+AW49+BB49+BG49+BL49+BQ49+BV49</f>
        <v>83</v>
      </c>
      <c r="CB47" s="221">
        <f>+E47+J47+O47+T47+Y47+AD47+AI47+AN47+AS47+AX47+BC47+BH47+BM47+BR47+BW47</f>
        <v>30</v>
      </c>
      <c r="CC47" s="218">
        <f>+F48+K48+P48+U48+Z48+AE48+AJ48+AO48+AT48+AY48+BD48+BI48+BN48+BS48+BX48</f>
        <v>43</v>
      </c>
      <c r="CD47" s="225">
        <f>SUM(BY47:CC47)</f>
        <v>273</v>
      </c>
      <c r="CE47" s="246" t="s">
        <v>56</v>
      </c>
    </row>
    <row r="48" spans="1:83" ht="13.5" customHeight="1">
      <c r="A48" s="247"/>
      <c r="B48" s="143"/>
      <c r="C48" s="144">
        <v>4</v>
      </c>
      <c r="D48" s="145"/>
      <c r="E48" s="146"/>
      <c r="F48" s="147">
        <v>1</v>
      </c>
      <c r="G48" s="143"/>
      <c r="H48" s="144">
        <v>4</v>
      </c>
      <c r="I48" s="145"/>
      <c r="J48" s="146"/>
      <c r="K48" s="147">
        <v>3</v>
      </c>
      <c r="L48" s="143"/>
      <c r="M48" s="144">
        <v>4</v>
      </c>
      <c r="N48" s="145"/>
      <c r="O48" s="146"/>
      <c r="P48" s="147">
        <v>3</v>
      </c>
      <c r="Q48" s="143"/>
      <c r="R48" s="144">
        <v>2</v>
      </c>
      <c r="S48" s="145"/>
      <c r="T48" s="146"/>
      <c r="U48" s="147">
        <v>1</v>
      </c>
      <c r="V48" s="143"/>
      <c r="W48" s="144">
        <v>6</v>
      </c>
      <c r="X48" s="145"/>
      <c r="Y48" s="146"/>
      <c r="Z48" s="147">
        <v>2</v>
      </c>
      <c r="AA48" s="143"/>
      <c r="AB48" s="144">
        <v>6</v>
      </c>
      <c r="AC48" s="145"/>
      <c r="AD48" s="146"/>
      <c r="AE48" s="147">
        <v>7</v>
      </c>
      <c r="AF48" s="143"/>
      <c r="AG48" s="144">
        <v>8</v>
      </c>
      <c r="AH48" s="145"/>
      <c r="AI48" s="146"/>
      <c r="AJ48" s="147">
        <v>6</v>
      </c>
      <c r="AK48" s="143"/>
      <c r="AL48" s="144">
        <v>2</v>
      </c>
      <c r="AM48" s="145"/>
      <c r="AN48" s="146"/>
      <c r="AO48" s="147">
        <v>3</v>
      </c>
      <c r="AP48" s="143"/>
      <c r="AQ48" s="144">
        <v>1</v>
      </c>
      <c r="AR48" s="145"/>
      <c r="AS48" s="146"/>
      <c r="AT48" s="147"/>
      <c r="AU48" s="143"/>
      <c r="AV48" s="144">
        <v>6</v>
      </c>
      <c r="AW48" s="145"/>
      <c r="AX48" s="146"/>
      <c r="AY48" s="147">
        <v>6</v>
      </c>
      <c r="AZ48" s="143"/>
      <c r="BA48" s="144">
        <v>3</v>
      </c>
      <c r="BB48" s="145"/>
      <c r="BC48" s="146"/>
      <c r="BD48" s="147">
        <v>3</v>
      </c>
      <c r="BE48" s="143"/>
      <c r="BF48" s="144">
        <v>3</v>
      </c>
      <c r="BG48" s="145"/>
      <c r="BH48" s="146"/>
      <c r="BI48" s="147">
        <v>2</v>
      </c>
      <c r="BJ48" s="143"/>
      <c r="BK48" s="144">
        <v>2</v>
      </c>
      <c r="BL48" s="145"/>
      <c r="BM48" s="146"/>
      <c r="BN48" s="147">
        <v>2</v>
      </c>
      <c r="BO48" s="143"/>
      <c r="BP48" s="144">
        <v>3</v>
      </c>
      <c r="BQ48" s="145"/>
      <c r="BR48" s="146"/>
      <c r="BS48" s="147"/>
      <c r="BT48" s="143"/>
      <c r="BU48" s="144">
        <v>2</v>
      </c>
      <c r="BV48" s="145"/>
      <c r="BW48" s="146"/>
      <c r="BX48" s="147">
        <v>4</v>
      </c>
      <c r="BY48" s="213"/>
      <c r="BZ48" s="216"/>
      <c r="CA48" s="219"/>
      <c r="CB48" s="222"/>
      <c r="CC48" s="219"/>
      <c r="CD48" s="226"/>
      <c r="CE48" s="247" t="s">
        <v>48</v>
      </c>
    </row>
    <row r="49" spans="1:83" ht="13.5" customHeight="1">
      <c r="A49" s="248"/>
      <c r="B49" s="149"/>
      <c r="C49" s="150"/>
      <c r="D49" s="151">
        <v>3</v>
      </c>
      <c r="E49" s="152"/>
      <c r="F49" s="153"/>
      <c r="G49" s="149"/>
      <c r="H49" s="150"/>
      <c r="I49" s="151">
        <v>3</v>
      </c>
      <c r="J49" s="152"/>
      <c r="K49" s="153"/>
      <c r="L49" s="149"/>
      <c r="M49" s="150"/>
      <c r="N49" s="151">
        <v>8</v>
      </c>
      <c r="O49" s="152"/>
      <c r="P49" s="153"/>
      <c r="Q49" s="149"/>
      <c r="R49" s="150"/>
      <c r="S49" s="151">
        <v>6</v>
      </c>
      <c r="T49" s="152"/>
      <c r="U49" s="153"/>
      <c r="V49" s="149"/>
      <c r="W49" s="150"/>
      <c r="X49" s="151">
        <v>5</v>
      </c>
      <c r="Y49" s="152"/>
      <c r="Z49" s="153"/>
      <c r="AA49" s="149"/>
      <c r="AB49" s="150"/>
      <c r="AC49" s="151">
        <v>5</v>
      </c>
      <c r="AD49" s="152"/>
      <c r="AE49" s="153"/>
      <c r="AF49" s="149"/>
      <c r="AG49" s="150"/>
      <c r="AH49" s="151">
        <v>10</v>
      </c>
      <c r="AI49" s="152"/>
      <c r="AJ49" s="153"/>
      <c r="AK49" s="149"/>
      <c r="AL49" s="150"/>
      <c r="AM49" s="151">
        <v>4</v>
      </c>
      <c r="AN49" s="152"/>
      <c r="AO49" s="153"/>
      <c r="AP49" s="149"/>
      <c r="AQ49" s="150"/>
      <c r="AR49" s="151">
        <v>6</v>
      </c>
      <c r="AS49" s="152"/>
      <c r="AT49" s="153"/>
      <c r="AU49" s="149"/>
      <c r="AV49" s="150"/>
      <c r="AW49" s="151">
        <v>5</v>
      </c>
      <c r="AX49" s="152"/>
      <c r="AY49" s="153"/>
      <c r="AZ49" s="149"/>
      <c r="BA49" s="150"/>
      <c r="BB49" s="151">
        <v>4</v>
      </c>
      <c r="BC49" s="152"/>
      <c r="BD49" s="153"/>
      <c r="BE49" s="149"/>
      <c r="BF49" s="150"/>
      <c r="BG49" s="151">
        <v>6</v>
      </c>
      <c r="BH49" s="152"/>
      <c r="BI49" s="153"/>
      <c r="BJ49" s="149"/>
      <c r="BK49" s="150"/>
      <c r="BL49" s="151">
        <v>6</v>
      </c>
      <c r="BM49" s="152"/>
      <c r="BN49" s="153"/>
      <c r="BO49" s="149"/>
      <c r="BP49" s="150"/>
      <c r="BQ49" s="151">
        <v>8</v>
      </c>
      <c r="BR49" s="152"/>
      <c r="BS49" s="153"/>
      <c r="BT49" s="149"/>
      <c r="BU49" s="150"/>
      <c r="BV49" s="151">
        <v>4</v>
      </c>
      <c r="BW49" s="152"/>
      <c r="BX49" s="153"/>
      <c r="BY49" s="228"/>
      <c r="BZ49" s="229"/>
      <c r="CA49" s="230"/>
      <c r="CB49" s="231"/>
      <c r="CC49" s="232"/>
      <c r="CD49" s="233"/>
      <c r="CE49" s="248"/>
    </row>
    <row r="50" spans="1:83" ht="13.5" customHeight="1">
      <c r="A50" s="246" t="s">
        <v>52</v>
      </c>
      <c r="B50" s="137">
        <v>4</v>
      </c>
      <c r="C50" s="138"/>
      <c r="D50" s="139"/>
      <c r="E50" s="140"/>
      <c r="F50" s="141"/>
      <c r="G50" s="137">
        <v>2</v>
      </c>
      <c r="H50" s="138"/>
      <c r="I50" s="139"/>
      <c r="J50" s="140"/>
      <c r="K50" s="141"/>
      <c r="L50" s="137">
        <v>4</v>
      </c>
      <c r="M50" s="138"/>
      <c r="N50" s="139"/>
      <c r="O50" s="140"/>
      <c r="P50" s="141"/>
      <c r="Q50" s="137">
        <v>5</v>
      </c>
      <c r="R50" s="138"/>
      <c r="S50" s="139"/>
      <c r="T50" s="140"/>
      <c r="U50" s="141"/>
      <c r="V50" s="137">
        <v>3</v>
      </c>
      <c r="W50" s="138"/>
      <c r="X50" s="139"/>
      <c r="Y50" s="140"/>
      <c r="Z50" s="141"/>
      <c r="AA50" s="137">
        <v>4</v>
      </c>
      <c r="AB50" s="138"/>
      <c r="AC50" s="139"/>
      <c r="AD50" s="140"/>
      <c r="AE50" s="141"/>
      <c r="AF50" s="137">
        <v>4</v>
      </c>
      <c r="AG50" s="138"/>
      <c r="AH50" s="139"/>
      <c r="AI50" s="140"/>
      <c r="AJ50" s="141"/>
      <c r="AK50" s="137">
        <v>4</v>
      </c>
      <c r="AL50" s="138"/>
      <c r="AM50" s="139"/>
      <c r="AN50" s="140"/>
      <c r="AO50" s="141"/>
      <c r="AP50" s="137">
        <v>3</v>
      </c>
      <c r="AQ50" s="138"/>
      <c r="AR50" s="139"/>
      <c r="AS50" s="140"/>
      <c r="AT50" s="141"/>
      <c r="AU50" s="137">
        <v>2</v>
      </c>
      <c r="AV50" s="138"/>
      <c r="AW50" s="139"/>
      <c r="AX50" s="140"/>
      <c r="AY50" s="141"/>
      <c r="AZ50" s="137">
        <v>3</v>
      </c>
      <c r="BA50" s="138"/>
      <c r="BB50" s="139"/>
      <c r="BC50" s="140"/>
      <c r="BD50" s="141"/>
      <c r="BE50" s="137">
        <v>2</v>
      </c>
      <c r="BF50" s="138"/>
      <c r="BG50" s="139"/>
      <c r="BH50" s="140"/>
      <c r="BI50" s="141"/>
      <c r="BJ50" s="137">
        <v>2</v>
      </c>
      <c r="BK50" s="138"/>
      <c r="BL50" s="139"/>
      <c r="BM50" s="140"/>
      <c r="BN50" s="141"/>
      <c r="BO50" s="137">
        <v>3</v>
      </c>
      <c r="BP50" s="138"/>
      <c r="BQ50" s="139"/>
      <c r="BR50" s="140"/>
      <c r="BS50" s="141"/>
      <c r="BT50" s="137">
        <v>4</v>
      </c>
      <c r="BU50" s="138"/>
      <c r="BV50" s="139"/>
      <c r="BW50" s="140"/>
      <c r="BX50" s="141"/>
      <c r="BY50" s="212">
        <f>B50+G50+L50+Q50+V50+AA50+AF50+AK50+AP50+AU50+AZ50+BE50+BJ50+BO50+BT50</f>
        <v>49</v>
      </c>
      <c r="BZ50" s="215">
        <f>+C51+H51+M51+R51+W51+AB51+AG51+AL51+AQ51+AV51+BA51+BF51+BK51+BP51+BU51</f>
        <v>6</v>
      </c>
      <c r="CA50" s="218">
        <f>+D52+I52+N52+S52+X52+AC52+AH52+AM52+AR52+AW52+BB52+BG52+BL52+BQ52+BV52</f>
        <v>5</v>
      </c>
      <c r="CB50" s="221">
        <f>+E50+J50+O50+T50+Y50+AD50+AI50+AN50+AS50+AX50+BC50+BH50+BM50+BR50+BW50</f>
        <v>0</v>
      </c>
      <c r="CC50" s="218">
        <f>+F51+K51+P51+U51+Z51+AE51+AJ51+AO51+AT51+AY51+BD51+BI51+BN51+BS51+BX51</f>
        <v>2</v>
      </c>
      <c r="CD50" s="225">
        <f>SUM(BY50:CC50)</f>
        <v>62</v>
      </c>
      <c r="CE50" s="246" t="s">
        <v>52</v>
      </c>
    </row>
    <row r="51" spans="1:83" ht="13.5" customHeight="1">
      <c r="A51" s="247"/>
      <c r="B51" s="143"/>
      <c r="C51" s="144"/>
      <c r="D51" s="145"/>
      <c r="E51" s="146"/>
      <c r="F51" s="147"/>
      <c r="G51" s="143"/>
      <c r="H51" s="144"/>
      <c r="I51" s="145"/>
      <c r="J51" s="146"/>
      <c r="K51" s="147"/>
      <c r="L51" s="143"/>
      <c r="M51" s="144">
        <v>1</v>
      </c>
      <c r="N51" s="145"/>
      <c r="O51" s="146"/>
      <c r="P51" s="147"/>
      <c r="Q51" s="143"/>
      <c r="R51" s="144"/>
      <c r="S51" s="145"/>
      <c r="T51" s="146"/>
      <c r="U51" s="147">
        <v>1</v>
      </c>
      <c r="V51" s="143"/>
      <c r="W51" s="144">
        <v>1</v>
      </c>
      <c r="X51" s="145"/>
      <c r="Y51" s="146"/>
      <c r="Z51" s="147"/>
      <c r="AA51" s="143"/>
      <c r="AB51" s="144">
        <v>1</v>
      </c>
      <c r="AC51" s="145"/>
      <c r="AD51" s="146"/>
      <c r="AE51" s="147"/>
      <c r="AF51" s="143"/>
      <c r="AG51" s="144"/>
      <c r="AH51" s="145"/>
      <c r="AI51" s="146"/>
      <c r="AJ51" s="147"/>
      <c r="AK51" s="143"/>
      <c r="AL51" s="144">
        <v>2</v>
      </c>
      <c r="AM51" s="145"/>
      <c r="AN51" s="146"/>
      <c r="AO51" s="147"/>
      <c r="AP51" s="143"/>
      <c r="AQ51" s="144"/>
      <c r="AR51" s="145"/>
      <c r="AS51" s="146"/>
      <c r="AT51" s="147"/>
      <c r="AU51" s="143"/>
      <c r="AV51" s="144"/>
      <c r="AW51" s="145"/>
      <c r="AX51" s="146"/>
      <c r="AY51" s="147">
        <v>1</v>
      </c>
      <c r="AZ51" s="143"/>
      <c r="BA51" s="144"/>
      <c r="BB51" s="145"/>
      <c r="BC51" s="146"/>
      <c r="BD51" s="147"/>
      <c r="BE51" s="143"/>
      <c r="BF51" s="144"/>
      <c r="BG51" s="145"/>
      <c r="BH51" s="146"/>
      <c r="BI51" s="147"/>
      <c r="BJ51" s="143"/>
      <c r="BK51" s="144"/>
      <c r="BL51" s="145"/>
      <c r="BM51" s="146"/>
      <c r="BN51" s="147"/>
      <c r="BO51" s="143"/>
      <c r="BP51" s="144"/>
      <c r="BQ51" s="145"/>
      <c r="BR51" s="146"/>
      <c r="BS51" s="147"/>
      <c r="BT51" s="143"/>
      <c r="BU51" s="144">
        <v>1</v>
      </c>
      <c r="BV51" s="145"/>
      <c r="BW51" s="146"/>
      <c r="BX51" s="147"/>
      <c r="BY51" s="213"/>
      <c r="BZ51" s="216"/>
      <c r="CA51" s="219"/>
      <c r="CB51" s="222"/>
      <c r="CC51" s="219"/>
      <c r="CD51" s="226"/>
      <c r="CE51" s="312"/>
    </row>
    <row r="52" spans="1:83" ht="13.5" customHeight="1">
      <c r="A52" s="248"/>
      <c r="B52" s="149"/>
      <c r="C52" s="150"/>
      <c r="D52" s="151"/>
      <c r="E52" s="152"/>
      <c r="F52" s="153"/>
      <c r="G52" s="149"/>
      <c r="H52" s="150"/>
      <c r="I52" s="151"/>
      <c r="J52" s="152"/>
      <c r="K52" s="153"/>
      <c r="L52" s="149"/>
      <c r="M52" s="150"/>
      <c r="N52" s="151"/>
      <c r="O52" s="152"/>
      <c r="P52" s="153"/>
      <c r="Q52" s="149"/>
      <c r="R52" s="150"/>
      <c r="S52" s="151">
        <v>1</v>
      </c>
      <c r="T52" s="152"/>
      <c r="U52" s="153"/>
      <c r="V52" s="149"/>
      <c r="W52" s="150"/>
      <c r="X52" s="151"/>
      <c r="Y52" s="152"/>
      <c r="Z52" s="153"/>
      <c r="AA52" s="149"/>
      <c r="AB52" s="150"/>
      <c r="AC52" s="151">
        <v>1</v>
      </c>
      <c r="AD52" s="152"/>
      <c r="AE52" s="153"/>
      <c r="AF52" s="149"/>
      <c r="AG52" s="150"/>
      <c r="AH52" s="151"/>
      <c r="AI52" s="152"/>
      <c r="AJ52" s="153"/>
      <c r="AK52" s="149"/>
      <c r="AL52" s="150"/>
      <c r="AM52" s="151"/>
      <c r="AN52" s="152"/>
      <c r="AO52" s="153"/>
      <c r="AP52" s="149"/>
      <c r="AQ52" s="150"/>
      <c r="AR52" s="151"/>
      <c r="AS52" s="152"/>
      <c r="AT52" s="153"/>
      <c r="AU52" s="149"/>
      <c r="AV52" s="150"/>
      <c r="AW52" s="151">
        <v>1</v>
      </c>
      <c r="AX52" s="152"/>
      <c r="AY52" s="153"/>
      <c r="AZ52" s="149"/>
      <c r="BA52" s="150"/>
      <c r="BB52" s="151">
        <v>1</v>
      </c>
      <c r="BC52" s="152"/>
      <c r="BD52" s="153"/>
      <c r="BE52" s="149"/>
      <c r="BF52" s="150"/>
      <c r="BG52" s="151"/>
      <c r="BH52" s="152"/>
      <c r="BI52" s="153"/>
      <c r="BJ52" s="149"/>
      <c r="BK52" s="150"/>
      <c r="BL52" s="151">
        <v>1</v>
      </c>
      <c r="BM52" s="152"/>
      <c r="BN52" s="153"/>
      <c r="BO52" s="149"/>
      <c r="BP52" s="150"/>
      <c r="BQ52" s="151"/>
      <c r="BR52" s="152"/>
      <c r="BS52" s="153"/>
      <c r="BT52" s="149"/>
      <c r="BU52" s="150"/>
      <c r="BV52" s="151"/>
      <c r="BW52" s="152"/>
      <c r="BX52" s="153"/>
      <c r="BY52" s="228"/>
      <c r="BZ52" s="229"/>
      <c r="CA52" s="230"/>
      <c r="CB52" s="231"/>
      <c r="CC52" s="232"/>
      <c r="CD52" s="233"/>
      <c r="CE52" s="313"/>
    </row>
    <row r="53" spans="1:83" ht="13.5" customHeight="1">
      <c r="A53" s="246" t="s">
        <v>36</v>
      </c>
      <c r="B53" s="137">
        <v>5</v>
      </c>
      <c r="C53" s="138"/>
      <c r="D53" s="139"/>
      <c r="E53" s="140">
        <v>1</v>
      </c>
      <c r="F53" s="141"/>
      <c r="G53" s="137">
        <v>2</v>
      </c>
      <c r="H53" s="138"/>
      <c r="I53" s="139"/>
      <c r="J53" s="140"/>
      <c r="K53" s="141"/>
      <c r="L53" s="137">
        <v>5</v>
      </c>
      <c r="M53" s="138"/>
      <c r="N53" s="139"/>
      <c r="O53" s="140">
        <v>1</v>
      </c>
      <c r="P53" s="141"/>
      <c r="Q53" s="137">
        <v>6</v>
      </c>
      <c r="R53" s="138"/>
      <c r="S53" s="139"/>
      <c r="T53" s="140"/>
      <c r="U53" s="141"/>
      <c r="V53" s="137">
        <v>6</v>
      </c>
      <c r="W53" s="138"/>
      <c r="X53" s="139"/>
      <c r="Y53" s="140">
        <v>1</v>
      </c>
      <c r="Z53" s="141"/>
      <c r="AA53" s="137">
        <v>3</v>
      </c>
      <c r="AB53" s="138"/>
      <c r="AC53" s="139"/>
      <c r="AD53" s="140"/>
      <c r="AE53" s="141"/>
      <c r="AF53" s="137">
        <v>8</v>
      </c>
      <c r="AG53" s="138"/>
      <c r="AH53" s="139"/>
      <c r="AI53" s="140"/>
      <c r="AJ53" s="141"/>
      <c r="AK53" s="137">
        <v>8</v>
      </c>
      <c r="AL53" s="138"/>
      <c r="AM53" s="139"/>
      <c r="AN53" s="140">
        <v>1</v>
      </c>
      <c r="AO53" s="141"/>
      <c r="AP53" s="137">
        <v>3</v>
      </c>
      <c r="AQ53" s="138"/>
      <c r="AR53" s="139"/>
      <c r="AS53" s="140">
        <v>1</v>
      </c>
      <c r="AT53" s="141"/>
      <c r="AU53" s="137">
        <v>3</v>
      </c>
      <c r="AV53" s="138"/>
      <c r="AW53" s="139"/>
      <c r="AX53" s="140">
        <v>1</v>
      </c>
      <c r="AY53" s="141"/>
      <c r="AZ53" s="137">
        <v>7</v>
      </c>
      <c r="BA53" s="138"/>
      <c r="BB53" s="139"/>
      <c r="BC53" s="140"/>
      <c r="BD53" s="141"/>
      <c r="BE53" s="137">
        <v>4</v>
      </c>
      <c r="BF53" s="138"/>
      <c r="BG53" s="139"/>
      <c r="BH53" s="140">
        <v>1</v>
      </c>
      <c r="BI53" s="141"/>
      <c r="BJ53" s="137">
        <v>2</v>
      </c>
      <c r="BK53" s="138"/>
      <c r="BL53" s="139"/>
      <c r="BM53" s="140">
        <v>1</v>
      </c>
      <c r="BN53" s="141"/>
      <c r="BO53" s="137">
        <v>2</v>
      </c>
      <c r="BP53" s="138"/>
      <c r="BQ53" s="139"/>
      <c r="BR53" s="140"/>
      <c r="BS53" s="141"/>
      <c r="BT53" s="137">
        <v>2</v>
      </c>
      <c r="BU53" s="138"/>
      <c r="BV53" s="139"/>
      <c r="BW53" s="140"/>
      <c r="BX53" s="141"/>
      <c r="BY53" s="212">
        <f>B53+G53+L53+Q53+V53+AA53+AF53+AK53+AP53+AU53+AZ53+BE53+BJ53+BO53+BT53</f>
        <v>66</v>
      </c>
      <c r="BZ53" s="215">
        <f>+C54+H54+M54+R54+W54+AB54+AG54+AL54+AQ54+AV54+BA54+BF54+BK54+BP54+BU54</f>
        <v>22</v>
      </c>
      <c r="CA53" s="218">
        <f>+D55+I55+N55+S55+X55+AC55+AH55+AM55+AR55+AW55+BB55+BG55+BL55+BQ55+BV55</f>
        <v>31</v>
      </c>
      <c r="CB53" s="221">
        <f>+E53+J53+O53+T53+Y53+AD53+AI53+AN53+AS53+AX53+BC53+BH53+BM53+BR53+BW53</f>
        <v>8</v>
      </c>
      <c r="CC53" s="218">
        <f>+F54+K54+P54+U54+Z54+AE54+AJ54+AO54+AT54+AY54+BD54+BI54+BN54+BS54+BX54</f>
        <v>1</v>
      </c>
      <c r="CD53" s="225">
        <f>SUM(BY53:CC53)</f>
        <v>128</v>
      </c>
      <c r="CE53" s="246" t="s">
        <v>36</v>
      </c>
    </row>
    <row r="54" spans="1:83" ht="13.5" customHeight="1">
      <c r="A54" s="247"/>
      <c r="B54" s="143"/>
      <c r="C54" s="144"/>
      <c r="D54" s="145"/>
      <c r="E54" s="146"/>
      <c r="F54" s="147"/>
      <c r="G54" s="143"/>
      <c r="H54" s="144"/>
      <c r="I54" s="145"/>
      <c r="J54" s="146"/>
      <c r="K54" s="147"/>
      <c r="L54" s="143"/>
      <c r="M54" s="144"/>
      <c r="N54" s="145"/>
      <c r="O54" s="146"/>
      <c r="P54" s="147"/>
      <c r="Q54" s="143"/>
      <c r="R54" s="144"/>
      <c r="S54" s="145"/>
      <c r="T54" s="146"/>
      <c r="U54" s="147"/>
      <c r="V54" s="143"/>
      <c r="W54" s="144"/>
      <c r="X54" s="145"/>
      <c r="Y54" s="146"/>
      <c r="Z54" s="147"/>
      <c r="AA54" s="143"/>
      <c r="AB54" s="144">
        <v>3</v>
      </c>
      <c r="AC54" s="145"/>
      <c r="AD54" s="146"/>
      <c r="AE54" s="147"/>
      <c r="AF54" s="143"/>
      <c r="AG54" s="144">
        <v>6</v>
      </c>
      <c r="AH54" s="145"/>
      <c r="AI54" s="146"/>
      <c r="AJ54" s="147"/>
      <c r="AK54" s="143"/>
      <c r="AL54" s="144">
        <v>3</v>
      </c>
      <c r="AM54" s="145"/>
      <c r="AN54" s="146"/>
      <c r="AO54" s="147"/>
      <c r="AP54" s="143"/>
      <c r="AQ54" s="144">
        <v>1</v>
      </c>
      <c r="AR54" s="145"/>
      <c r="AS54" s="146"/>
      <c r="AT54" s="147">
        <v>1</v>
      </c>
      <c r="AU54" s="143"/>
      <c r="AV54" s="144">
        <v>2</v>
      </c>
      <c r="AW54" s="145"/>
      <c r="AX54" s="146"/>
      <c r="AY54" s="147"/>
      <c r="AZ54" s="143"/>
      <c r="BA54" s="144">
        <v>2</v>
      </c>
      <c r="BB54" s="145"/>
      <c r="BC54" s="146"/>
      <c r="BD54" s="147"/>
      <c r="BE54" s="143"/>
      <c r="BF54" s="144">
        <v>1</v>
      </c>
      <c r="BG54" s="145"/>
      <c r="BH54" s="146"/>
      <c r="BI54" s="147"/>
      <c r="BJ54" s="143"/>
      <c r="BK54" s="144"/>
      <c r="BL54" s="145"/>
      <c r="BM54" s="146"/>
      <c r="BN54" s="147"/>
      <c r="BO54" s="143"/>
      <c r="BP54" s="144">
        <v>2</v>
      </c>
      <c r="BQ54" s="145"/>
      <c r="BR54" s="146"/>
      <c r="BS54" s="147"/>
      <c r="BT54" s="143"/>
      <c r="BU54" s="144">
        <v>2</v>
      </c>
      <c r="BV54" s="145"/>
      <c r="BW54" s="146"/>
      <c r="BX54" s="147"/>
      <c r="BY54" s="213"/>
      <c r="BZ54" s="216"/>
      <c r="CA54" s="219"/>
      <c r="CB54" s="222"/>
      <c r="CC54" s="219"/>
      <c r="CD54" s="226"/>
      <c r="CE54" s="312"/>
    </row>
    <row r="55" spans="1:83" ht="13.5" customHeight="1">
      <c r="A55" s="248"/>
      <c r="B55" s="149"/>
      <c r="C55" s="150"/>
      <c r="D55" s="151">
        <v>2</v>
      </c>
      <c r="E55" s="152"/>
      <c r="F55" s="153"/>
      <c r="G55" s="149"/>
      <c r="H55" s="150"/>
      <c r="I55" s="151">
        <v>4</v>
      </c>
      <c r="J55" s="152"/>
      <c r="K55" s="153"/>
      <c r="L55" s="149"/>
      <c r="M55" s="150"/>
      <c r="N55" s="151">
        <v>3</v>
      </c>
      <c r="O55" s="152"/>
      <c r="P55" s="153"/>
      <c r="Q55" s="149"/>
      <c r="R55" s="150"/>
      <c r="S55" s="151">
        <v>3</v>
      </c>
      <c r="T55" s="152"/>
      <c r="U55" s="153"/>
      <c r="V55" s="149"/>
      <c r="W55" s="150"/>
      <c r="X55" s="151">
        <v>3</v>
      </c>
      <c r="Y55" s="152"/>
      <c r="Z55" s="153"/>
      <c r="AA55" s="149"/>
      <c r="AB55" s="150"/>
      <c r="AC55" s="151">
        <v>4</v>
      </c>
      <c r="AD55" s="152"/>
      <c r="AE55" s="153"/>
      <c r="AF55" s="149"/>
      <c r="AG55" s="150"/>
      <c r="AH55" s="151">
        <v>4</v>
      </c>
      <c r="AI55" s="152"/>
      <c r="AJ55" s="153"/>
      <c r="AK55" s="149"/>
      <c r="AL55" s="150"/>
      <c r="AM55" s="151">
        <v>2</v>
      </c>
      <c r="AN55" s="152"/>
      <c r="AO55" s="153"/>
      <c r="AP55" s="149"/>
      <c r="AQ55" s="150"/>
      <c r="AR55" s="151">
        <v>1</v>
      </c>
      <c r="AS55" s="152"/>
      <c r="AT55" s="153"/>
      <c r="AU55" s="149"/>
      <c r="AV55" s="150"/>
      <c r="AW55" s="151"/>
      <c r="AX55" s="152"/>
      <c r="AY55" s="153"/>
      <c r="AZ55" s="149"/>
      <c r="BA55" s="150"/>
      <c r="BB55" s="151"/>
      <c r="BC55" s="152"/>
      <c r="BD55" s="153"/>
      <c r="BE55" s="149"/>
      <c r="BF55" s="150"/>
      <c r="BG55" s="151"/>
      <c r="BH55" s="152"/>
      <c r="BI55" s="153"/>
      <c r="BJ55" s="149"/>
      <c r="BK55" s="150"/>
      <c r="BL55" s="151">
        <v>2</v>
      </c>
      <c r="BM55" s="152"/>
      <c r="BN55" s="153"/>
      <c r="BO55" s="149"/>
      <c r="BP55" s="150"/>
      <c r="BQ55" s="151">
        <v>2</v>
      </c>
      <c r="BR55" s="152"/>
      <c r="BS55" s="153"/>
      <c r="BT55" s="149"/>
      <c r="BU55" s="150"/>
      <c r="BV55" s="151">
        <v>1</v>
      </c>
      <c r="BW55" s="152"/>
      <c r="BX55" s="153"/>
      <c r="BY55" s="228"/>
      <c r="BZ55" s="229"/>
      <c r="CA55" s="230"/>
      <c r="CB55" s="231"/>
      <c r="CC55" s="232"/>
      <c r="CD55" s="233"/>
      <c r="CE55" s="313"/>
    </row>
    <row r="56" spans="1:83" ht="13.5" customHeight="1">
      <c r="A56" s="246" t="s">
        <v>32</v>
      </c>
      <c r="B56" s="137">
        <v>1</v>
      </c>
      <c r="C56" s="138"/>
      <c r="D56" s="139"/>
      <c r="E56" s="140">
        <v>3</v>
      </c>
      <c r="F56" s="141"/>
      <c r="G56" s="137">
        <v>1</v>
      </c>
      <c r="H56" s="138"/>
      <c r="I56" s="139"/>
      <c r="J56" s="140">
        <v>1</v>
      </c>
      <c r="K56" s="141"/>
      <c r="L56" s="137">
        <v>1</v>
      </c>
      <c r="M56" s="138"/>
      <c r="N56" s="139"/>
      <c r="O56" s="140">
        <v>2</v>
      </c>
      <c r="P56" s="141"/>
      <c r="Q56" s="137">
        <v>1</v>
      </c>
      <c r="R56" s="138"/>
      <c r="S56" s="139"/>
      <c r="T56" s="140">
        <v>2</v>
      </c>
      <c r="U56" s="141"/>
      <c r="V56" s="137">
        <v>1</v>
      </c>
      <c r="W56" s="138"/>
      <c r="X56" s="139"/>
      <c r="Y56" s="140">
        <v>2</v>
      </c>
      <c r="Z56" s="141"/>
      <c r="AA56" s="137">
        <v>1</v>
      </c>
      <c r="AB56" s="138"/>
      <c r="AC56" s="139"/>
      <c r="AD56" s="140">
        <v>1</v>
      </c>
      <c r="AE56" s="141"/>
      <c r="AF56" s="137">
        <v>2</v>
      </c>
      <c r="AG56" s="138"/>
      <c r="AH56" s="139"/>
      <c r="AI56" s="140">
        <v>4</v>
      </c>
      <c r="AJ56" s="141"/>
      <c r="AK56" s="137"/>
      <c r="AL56" s="138"/>
      <c r="AM56" s="139"/>
      <c r="AN56" s="140"/>
      <c r="AO56" s="141"/>
      <c r="AP56" s="137">
        <v>1</v>
      </c>
      <c r="AQ56" s="138"/>
      <c r="AR56" s="139"/>
      <c r="AS56" s="140">
        <v>1</v>
      </c>
      <c r="AT56" s="141"/>
      <c r="AU56" s="137">
        <v>1</v>
      </c>
      <c r="AV56" s="138"/>
      <c r="AW56" s="139"/>
      <c r="AX56" s="140">
        <v>1</v>
      </c>
      <c r="AY56" s="141"/>
      <c r="AZ56" s="137">
        <v>1</v>
      </c>
      <c r="BA56" s="138"/>
      <c r="BB56" s="139"/>
      <c r="BC56" s="140">
        <v>1</v>
      </c>
      <c r="BD56" s="141"/>
      <c r="BE56" s="137">
        <v>2</v>
      </c>
      <c r="BF56" s="138"/>
      <c r="BG56" s="139"/>
      <c r="BH56" s="140">
        <v>2</v>
      </c>
      <c r="BI56" s="141"/>
      <c r="BJ56" s="137">
        <v>3</v>
      </c>
      <c r="BK56" s="138"/>
      <c r="BL56" s="139"/>
      <c r="BM56" s="140">
        <v>2</v>
      </c>
      <c r="BN56" s="141"/>
      <c r="BO56" s="137">
        <v>1</v>
      </c>
      <c r="BP56" s="138"/>
      <c r="BQ56" s="139"/>
      <c r="BR56" s="140">
        <v>2</v>
      </c>
      <c r="BS56" s="141"/>
      <c r="BT56" s="137">
        <v>4</v>
      </c>
      <c r="BU56" s="138"/>
      <c r="BV56" s="139"/>
      <c r="BW56" s="140">
        <v>2</v>
      </c>
      <c r="BX56" s="141"/>
      <c r="BY56" s="212">
        <f>B56+G56+L56+Q56+V56+AA56+AF56+AK56+AP56+AU56+AZ56+BE56+BJ56+BO56+BT56</f>
        <v>21</v>
      </c>
      <c r="BZ56" s="215">
        <f>+C57+H57+M57+R57+W57+AB57+AG57+AL57+AQ57+AV57+BA57+BF57+BK57+BP57+BU57</f>
        <v>45</v>
      </c>
      <c r="CA56" s="218">
        <f>+D58+I58+N58+S58+X58+AC58+AH58+AM58+AR58+AW58+BB58+BG58+BL58+BQ58+BV58</f>
        <v>25</v>
      </c>
      <c r="CB56" s="221">
        <f>+E56+J56+O56+T56+Y56+AD56+AI56+AN56+AS56+AX56+BC56+BH56+BM56+BR56+BW56</f>
        <v>26</v>
      </c>
      <c r="CC56" s="218">
        <f>+F57+K57+P57+U57+Z57+AE57+AJ57+AO57+AT57+AY57+BD57+BI57+BN57+BS57+BX57</f>
        <v>19</v>
      </c>
      <c r="CD56" s="225">
        <f>SUM(BY56:CC56)</f>
        <v>136</v>
      </c>
      <c r="CE56" s="246" t="s">
        <v>32</v>
      </c>
    </row>
    <row r="57" spans="1:83" ht="13.5" customHeight="1">
      <c r="A57" s="247"/>
      <c r="B57" s="143"/>
      <c r="C57" s="144">
        <v>2</v>
      </c>
      <c r="D57" s="145"/>
      <c r="E57" s="146"/>
      <c r="F57" s="147"/>
      <c r="G57" s="143"/>
      <c r="H57" s="144">
        <v>6</v>
      </c>
      <c r="I57" s="145"/>
      <c r="J57" s="146"/>
      <c r="K57" s="147">
        <v>3</v>
      </c>
      <c r="L57" s="143"/>
      <c r="M57" s="144">
        <v>5</v>
      </c>
      <c r="N57" s="145"/>
      <c r="O57" s="146"/>
      <c r="P57" s="147">
        <v>2</v>
      </c>
      <c r="Q57" s="143"/>
      <c r="R57" s="144">
        <v>3</v>
      </c>
      <c r="S57" s="145"/>
      <c r="T57" s="146"/>
      <c r="U57" s="147"/>
      <c r="V57" s="143">
        <v>0</v>
      </c>
      <c r="W57" s="144">
        <v>6</v>
      </c>
      <c r="X57" s="145"/>
      <c r="Y57" s="146"/>
      <c r="Z57" s="147">
        <v>2</v>
      </c>
      <c r="AA57" s="143"/>
      <c r="AB57" s="144">
        <v>3</v>
      </c>
      <c r="AC57" s="145"/>
      <c r="AD57" s="146"/>
      <c r="AE57" s="147">
        <v>2</v>
      </c>
      <c r="AF57" s="143"/>
      <c r="AG57" s="144"/>
      <c r="AH57" s="145"/>
      <c r="AI57" s="146"/>
      <c r="AJ57" s="147">
        <v>2</v>
      </c>
      <c r="AK57" s="143"/>
      <c r="AL57" s="144">
        <v>2</v>
      </c>
      <c r="AM57" s="145"/>
      <c r="AN57" s="146"/>
      <c r="AO57" s="147"/>
      <c r="AP57" s="143"/>
      <c r="AQ57" s="144">
        <v>4</v>
      </c>
      <c r="AR57" s="145"/>
      <c r="AS57" s="146"/>
      <c r="AT57" s="147">
        <v>1</v>
      </c>
      <c r="AU57" s="143"/>
      <c r="AV57" s="144">
        <v>1</v>
      </c>
      <c r="AW57" s="145"/>
      <c r="AX57" s="146"/>
      <c r="AY57" s="147">
        <v>2</v>
      </c>
      <c r="AZ57" s="143"/>
      <c r="BA57" s="144">
        <v>3</v>
      </c>
      <c r="BB57" s="145"/>
      <c r="BC57" s="146"/>
      <c r="BD57" s="147"/>
      <c r="BE57" s="143"/>
      <c r="BF57" s="144">
        <v>2</v>
      </c>
      <c r="BG57" s="145"/>
      <c r="BH57" s="146"/>
      <c r="BI57" s="147">
        <v>1</v>
      </c>
      <c r="BJ57" s="143"/>
      <c r="BK57" s="144">
        <v>5</v>
      </c>
      <c r="BL57" s="145"/>
      <c r="BM57" s="146"/>
      <c r="BN57" s="147">
        <v>2</v>
      </c>
      <c r="BO57" s="143"/>
      <c r="BP57" s="144">
        <v>3</v>
      </c>
      <c r="BQ57" s="145"/>
      <c r="BR57" s="146"/>
      <c r="BS57" s="147">
        <v>1</v>
      </c>
      <c r="BT57" s="143"/>
      <c r="BU57" s="144"/>
      <c r="BV57" s="145"/>
      <c r="BW57" s="146"/>
      <c r="BX57" s="147">
        <v>1</v>
      </c>
      <c r="BY57" s="213"/>
      <c r="BZ57" s="216"/>
      <c r="CA57" s="219"/>
      <c r="CB57" s="222"/>
      <c r="CC57" s="219"/>
      <c r="CD57" s="226"/>
      <c r="CE57" s="247" t="s">
        <v>48</v>
      </c>
    </row>
    <row r="58" spans="1:83" ht="13.5" customHeight="1">
      <c r="A58" s="248"/>
      <c r="B58" s="149"/>
      <c r="C58" s="150"/>
      <c r="D58" s="151">
        <v>1</v>
      </c>
      <c r="E58" s="152"/>
      <c r="F58" s="153"/>
      <c r="G58" s="149"/>
      <c r="H58" s="150"/>
      <c r="I58" s="151">
        <v>1</v>
      </c>
      <c r="J58" s="152"/>
      <c r="K58" s="153"/>
      <c r="L58" s="149"/>
      <c r="M58" s="150"/>
      <c r="N58" s="151">
        <v>2</v>
      </c>
      <c r="O58" s="152"/>
      <c r="P58" s="153"/>
      <c r="Q58" s="149"/>
      <c r="R58" s="150"/>
      <c r="S58" s="151">
        <v>2</v>
      </c>
      <c r="T58" s="152"/>
      <c r="U58" s="153"/>
      <c r="V58" s="149"/>
      <c r="W58" s="150"/>
      <c r="X58" s="151">
        <v>2</v>
      </c>
      <c r="Y58" s="152"/>
      <c r="Z58" s="153"/>
      <c r="AA58" s="149"/>
      <c r="AB58" s="150"/>
      <c r="AC58" s="151"/>
      <c r="AD58" s="152"/>
      <c r="AE58" s="153"/>
      <c r="AF58" s="149"/>
      <c r="AG58" s="150"/>
      <c r="AH58" s="151"/>
      <c r="AI58" s="152"/>
      <c r="AJ58" s="153"/>
      <c r="AK58" s="149"/>
      <c r="AL58" s="150"/>
      <c r="AM58" s="151">
        <v>1</v>
      </c>
      <c r="AN58" s="152"/>
      <c r="AO58" s="153"/>
      <c r="AP58" s="149"/>
      <c r="AQ58" s="150"/>
      <c r="AR58" s="151">
        <v>1</v>
      </c>
      <c r="AS58" s="152"/>
      <c r="AT58" s="153"/>
      <c r="AU58" s="149"/>
      <c r="AV58" s="150"/>
      <c r="AW58" s="151">
        <v>3</v>
      </c>
      <c r="AX58" s="152"/>
      <c r="AY58" s="153"/>
      <c r="AZ58" s="149"/>
      <c r="BA58" s="150"/>
      <c r="BB58" s="151">
        <v>1</v>
      </c>
      <c r="BC58" s="152"/>
      <c r="BD58" s="153"/>
      <c r="BE58" s="149"/>
      <c r="BF58" s="150"/>
      <c r="BG58" s="151">
        <v>3</v>
      </c>
      <c r="BH58" s="152"/>
      <c r="BI58" s="153"/>
      <c r="BJ58" s="149"/>
      <c r="BK58" s="150"/>
      <c r="BL58" s="151">
        <v>4</v>
      </c>
      <c r="BM58" s="152"/>
      <c r="BN58" s="153"/>
      <c r="BO58" s="149"/>
      <c r="BP58" s="150"/>
      <c r="BQ58" s="151">
        <v>3</v>
      </c>
      <c r="BR58" s="152"/>
      <c r="BS58" s="153"/>
      <c r="BT58" s="149"/>
      <c r="BU58" s="150"/>
      <c r="BV58" s="151">
        <v>1</v>
      </c>
      <c r="BW58" s="152"/>
      <c r="BX58" s="153"/>
      <c r="BY58" s="228"/>
      <c r="BZ58" s="229"/>
      <c r="CA58" s="230"/>
      <c r="CB58" s="231"/>
      <c r="CC58" s="232"/>
      <c r="CD58" s="233"/>
      <c r="CE58" s="248"/>
    </row>
    <row r="59" spans="1:83" ht="13.5" customHeight="1">
      <c r="A59" s="246" t="s">
        <v>35</v>
      </c>
      <c r="B59" s="137">
        <v>7</v>
      </c>
      <c r="C59" s="138"/>
      <c r="D59" s="139"/>
      <c r="E59" s="140"/>
      <c r="F59" s="141"/>
      <c r="G59" s="137">
        <v>3</v>
      </c>
      <c r="H59" s="138"/>
      <c r="I59" s="139"/>
      <c r="J59" s="140"/>
      <c r="K59" s="141"/>
      <c r="L59" s="137">
        <v>6</v>
      </c>
      <c r="M59" s="138"/>
      <c r="N59" s="139"/>
      <c r="O59" s="140"/>
      <c r="P59" s="141"/>
      <c r="Q59" s="137"/>
      <c r="R59" s="138"/>
      <c r="S59" s="139"/>
      <c r="T59" s="140"/>
      <c r="U59" s="141"/>
      <c r="V59" s="137">
        <v>3</v>
      </c>
      <c r="W59" s="138"/>
      <c r="X59" s="139"/>
      <c r="Y59" s="140"/>
      <c r="Z59" s="141"/>
      <c r="AA59" s="137">
        <v>5</v>
      </c>
      <c r="AB59" s="138"/>
      <c r="AC59" s="139"/>
      <c r="AD59" s="140">
        <v>1</v>
      </c>
      <c r="AE59" s="141"/>
      <c r="AF59" s="137">
        <v>2</v>
      </c>
      <c r="AG59" s="138"/>
      <c r="AH59" s="139"/>
      <c r="AI59" s="140"/>
      <c r="AJ59" s="141"/>
      <c r="AK59" s="137"/>
      <c r="AL59" s="138"/>
      <c r="AM59" s="139"/>
      <c r="AN59" s="140"/>
      <c r="AO59" s="141"/>
      <c r="AP59" s="137">
        <v>4</v>
      </c>
      <c r="AQ59" s="138"/>
      <c r="AR59" s="139"/>
      <c r="AS59" s="140"/>
      <c r="AT59" s="141"/>
      <c r="AU59" s="137">
        <v>6</v>
      </c>
      <c r="AV59" s="138"/>
      <c r="AW59" s="139"/>
      <c r="AX59" s="140"/>
      <c r="AY59" s="141"/>
      <c r="AZ59" s="137"/>
      <c r="BA59" s="138"/>
      <c r="BB59" s="139"/>
      <c r="BC59" s="140"/>
      <c r="BD59" s="141"/>
      <c r="BE59" s="137"/>
      <c r="BF59" s="138"/>
      <c r="BG59" s="139"/>
      <c r="BH59" s="140"/>
      <c r="BI59" s="141"/>
      <c r="BJ59" s="137">
        <v>5</v>
      </c>
      <c r="BK59" s="138"/>
      <c r="BL59" s="139"/>
      <c r="BM59" s="140"/>
      <c r="BN59" s="141"/>
      <c r="BO59" s="137"/>
      <c r="BP59" s="138"/>
      <c r="BQ59" s="139"/>
      <c r="BR59" s="140"/>
      <c r="BS59" s="141"/>
      <c r="BT59" s="137">
        <v>5</v>
      </c>
      <c r="BU59" s="138"/>
      <c r="BV59" s="139"/>
      <c r="BW59" s="140">
        <v>2</v>
      </c>
      <c r="BX59" s="141"/>
      <c r="BY59" s="212">
        <f>B59+G59+L59+Q59+V59+AA59+AF59+AK59+AP59+AU59+AZ59+BE59+BJ59+BO59+BT59</f>
        <v>46</v>
      </c>
      <c r="BZ59" s="215">
        <f>+C60+H60+M60+R60+W60+AB60+AG60+AL60+AQ60+AV60+BA60+BF60+BK60+BP60+BU60</f>
        <v>5</v>
      </c>
      <c r="CA59" s="218">
        <f>+D61+I61+N61+S61+X61+AC61+AH61+AM61+AR61+AW61+BB61+BG61+BL61+BQ61+BV61</f>
        <v>2</v>
      </c>
      <c r="CB59" s="221">
        <f>+E59+J59+O59+T59+Y59+AD59+AI59+AN59+AS59+AX59+BC59+BH59+BM59+BR59+BW59</f>
        <v>3</v>
      </c>
      <c r="CC59" s="218">
        <f>+F60+K60+P60+U60+Z60+AE60+AJ60+AO60+AT60+AY60+BD60+BI60+BN60+BS60+BX60</f>
        <v>3</v>
      </c>
      <c r="CD59" s="225">
        <f>SUM(BY59:CC59)</f>
        <v>59</v>
      </c>
      <c r="CE59" s="246" t="s">
        <v>35</v>
      </c>
    </row>
    <row r="60" spans="1:83" ht="13.5" customHeight="1">
      <c r="A60" s="247"/>
      <c r="B60" s="143"/>
      <c r="C60" s="144">
        <v>2</v>
      </c>
      <c r="D60" s="145"/>
      <c r="E60" s="146"/>
      <c r="F60" s="147"/>
      <c r="G60" s="143"/>
      <c r="H60" s="144"/>
      <c r="I60" s="145"/>
      <c r="J60" s="146"/>
      <c r="K60" s="147">
        <v>1</v>
      </c>
      <c r="L60" s="143"/>
      <c r="M60" s="144">
        <v>2</v>
      </c>
      <c r="N60" s="145"/>
      <c r="O60" s="146"/>
      <c r="P60" s="147">
        <v>1</v>
      </c>
      <c r="Q60" s="143"/>
      <c r="R60" s="144"/>
      <c r="S60" s="145"/>
      <c r="T60" s="146"/>
      <c r="U60" s="147"/>
      <c r="V60" s="143"/>
      <c r="W60" s="144"/>
      <c r="X60" s="145"/>
      <c r="Y60" s="146"/>
      <c r="Z60" s="147">
        <v>1</v>
      </c>
      <c r="AA60" s="143"/>
      <c r="AB60" s="144">
        <v>1</v>
      </c>
      <c r="AC60" s="145"/>
      <c r="AD60" s="146"/>
      <c r="AE60" s="147"/>
      <c r="AF60" s="143"/>
      <c r="AG60" s="144"/>
      <c r="AH60" s="145"/>
      <c r="AI60" s="146"/>
      <c r="AJ60" s="147"/>
      <c r="AK60" s="143"/>
      <c r="AL60" s="144"/>
      <c r="AM60" s="145"/>
      <c r="AN60" s="146"/>
      <c r="AO60" s="147"/>
      <c r="AP60" s="143"/>
      <c r="AQ60" s="144"/>
      <c r="AR60" s="145"/>
      <c r="AS60" s="146"/>
      <c r="AT60" s="147"/>
      <c r="AU60" s="143"/>
      <c r="AV60" s="144"/>
      <c r="AW60" s="145"/>
      <c r="AX60" s="146"/>
      <c r="AY60" s="147"/>
      <c r="AZ60" s="143"/>
      <c r="BA60" s="144"/>
      <c r="BB60" s="145"/>
      <c r="BC60" s="146"/>
      <c r="BD60" s="147"/>
      <c r="BE60" s="143"/>
      <c r="BF60" s="144"/>
      <c r="BG60" s="145"/>
      <c r="BH60" s="146"/>
      <c r="BI60" s="147"/>
      <c r="BJ60" s="143"/>
      <c r="BK60" s="144"/>
      <c r="BL60" s="145"/>
      <c r="BM60" s="146"/>
      <c r="BN60" s="147"/>
      <c r="BO60" s="143"/>
      <c r="BP60" s="144"/>
      <c r="BQ60" s="145"/>
      <c r="BR60" s="146"/>
      <c r="BS60" s="147"/>
      <c r="BT60" s="143"/>
      <c r="BU60" s="144"/>
      <c r="BV60" s="145"/>
      <c r="BW60" s="146"/>
      <c r="BX60" s="147"/>
      <c r="BY60" s="213"/>
      <c r="BZ60" s="216"/>
      <c r="CA60" s="219"/>
      <c r="CB60" s="222"/>
      <c r="CC60" s="219"/>
      <c r="CD60" s="226"/>
      <c r="CE60" s="247" t="s">
        <v>48</v>
      </c>
    </row>
    <row r="61" spans="1:83" ht="13.5" customHeight="1">
      <c r="A61" s="248"/>
      <c r="B61" s="149"/>
      <c r="C61" s="150"/>
      <c r="D61" s="151"/>
      <c r="E61" s="152"/>
      <c r="F61" s="153"/>
      <c r="G61" s="149"/>
      <c r="H61" s="150"/>
      <c r="I61" s="151"/>
      <c r="J61" s="152"/>
      <c r="K61" s="153"/>
      <c r="L61" s="149"/>
      <c r="M61" s="150"/>
      <c r="N61" s="151"/>
      <c r="O61" s="152"/>
      <c r="P61" s="153"/>
      <c r="Q61" s="149"/>
      <c r="R61" s="150"/>
      <c r="S61" s="151"/>
      <c r="T61" s="152"/>
      <c r="U61" s="153"/>
      <c r="V61" s="149"/>
      <c r="W61" s="150"/>
      <c r="X61" s="151"/>
      <c r="Y61" s="152"/>
      <c r="Z61" s="153"/>
      <c r="AA61" s="149"/>
      <c r="AB61" s="150"/>
      <c r="AC61" s="151"/>
      <c r="AD61" s="152"/>
      <c r="AE61" s="153"/>
      <c r="AF61" s="149"/>
      <c r="AG61" s="150"/>
      <c r="AH61" s="151"/>
      <c r="AI61" s="152"/>
      <c r="AJ61" s="153"/>
      <c r="AK61" s="149"/>
      <c r="AL61" s="150"/>
      <c r="AM61" s="151"/>
      <c r="AN61" s="152"/>
      <c r="AO61" s="153"/>
      <c r="AP61" s="149"/>
      <c r="AQ61" s="150"/>
      <c r="AR61" s="151">
        <v>1</v>
      </c>
      <c r="AS61" s="152"/>
      <c r="AT61" s="153"/>
      <c r="AU61" s="149"/>
      <c r="AV61" s="150"/>
      <c r="AW61" s="151">
        <v>1</v>
      </c>
      <c r="AX61" s="152"/>
      <c r="AY61" s="153"/>
      <c r="AZ61" s="149"/>
      <c r="BA61" s="150"/>
      <c r="BB61" s="151"/>
      <c r="BC61" s="152"/>
      <c r="BD61" s="153"/>
      <c r="BE61" s="149"/>
      <c r="BF61" s="150"/>
      <c r="BG61" s="151"/>
      <c r="BH61" s="152"/>
      <c r="BI61" s="153"/>
      <c r="BJ61" s="149"/>
      <c r="BK61" s="150"/>
      <c r="BL61" s="151"/>
      <c r="BM61" s="152"/>
      <c r="BN61" s="153"/>
      <c r="BO61" s="149"/>
      <c r="BP61" s="150"/>
      <c r="BQ61" s="151"/>
      <c r="BR61" s="152"/>
      <c r="BS61" s="153"/>
      <c r="BT61" s="149"/>
      <c r="BU61" s="150"/>
      <c r="BV61" s="151"/>
      <c r="BW61" s="152"/>
      <c r="BX61" s="153"/>
      <c r="BY61" s="228"/>
      <c r="BZ61" s="229"/>
      <c r="CA61" s="230"/>
      <c r="CB61" s="231"/>
      <c r="CC61" s="232"/>
      <c r="CD61" s="233"/>
      <c r="CE61" s="248"/>
    </row>
    <row r="62" spans="1:83" ht="13.5" customHeight="1">
      <c r="A62" s="246" t="s">
        <v>70</v>
      </c>
      <c r="B62" s="137"/>
      <c r="C62" s="138"/>
      <c r="D62" s="139"/>
      <c r="E62" s="140"/>
      <c r="F62" s="141"/>
      <c r="G62" s="137"/>
      <c r="H62" s="138"/>
      <c r="I62" s="139"/>
      <c r="J62" s="140"/>
      <c r="K62" s="141"/>
      <c r="L62" s="137"/>
      <c r="M62" s="138"/>
      <c r="N62" s="139"/>
      <c r="O62" s="140"/>
      <c r="P62" s="141"/>
      <c r="Q62" s="137"/>
      <c r="R62" s="138"/>
      <c r="S62" s="139"/>
      <c r="T62" s="140"/>
      <c r="U62" s="141"/>
      <c r="V62" s="137">
        <v>1</v>
      </c>
      <c r="W62" s="138"/>
      <c r="X62" s="139"/>
      <c r="Y62" s="140"/>
      <c r="Z62" s="141"/>
      <c r="AA62" s="137"/>
      <c r="AB62" s="138"/>
      <c r="AC62" s="139"/>
      <c r="AD62" s="140"/>
      <c r="AE62" s="141"/>
      <c r="AF62" s="137">
        <v>2</v>
      </c>
      <c r="AG62" s="138"/>
      <c r="AH62" s="139"/>
      <c r="AI62" s="140"/>
      <c r="AJ62" s="141"/>
      <c r="AK62" s="137"/>
      <c r="AL62" s="138"/>
      <c r="AM62" s="139"/>
      <c r="AN62" s="140"/>
      <c r="AO62" s="141"/>
      <c r="AP62" s="137">
        <v>1</v>
      </c>
      <c r="AQ62" s="138"/>
      <c r="AR62" s="139"/>
      <c r="AS62" s="140"/>
      <c r="AT62" s="141"/>
      <c r="AU62" s="137"/>
      <c r="AV62" s="138"/>
      <c r="AW62" s="139"/>
      <c r="AX62" s="140"/>
      <c r="AY62" s="141"/>
      <c r="AZ62" s="137"/>
      <c r="BA62" s="138"/>
      <c r="BB62" s="139"/>
      <c r="BC62" s="140"/>
      <c r="BD62" s="141"/>
      <c r="BE62" s="137"/>
      <c r="BF62" s="138"/>
      <c r="BG62" s="139"/>
      <c r="BH62" s="140"/>
      <c r="BI62" s="141"/>
      <c r="BJ62" s="137"/>
      <c r="BK62" s="138"/>
      <c r="BL62" s="139"/>
      <c r="BM62" s="140"/>
      <c r="BN62" s="141"/>
      <c r="BO62" s="137"/>
      <c r="BP62" s="138"/>
      <c r="BQ62" s="139"/>
      <c r="BR62" s="140"/>
      <c r="BS62" s="141"/>
      <c r="BT62" s="137"/>
      <c r="BU62" s="138"/>
      <c r="BV62" s="139"/>
      <c r="BW62" s="140"/>
      <c r="BX62" s="141"/>
      <c r="BY62" s="212">
        <f>B62+G62+L62+Q62+V62+AA62+AF62+AK62+AP62+AU62+AZ62+BE62+BJ62+BO62+BT62</f>
        <v>4</v>
      </c>
      <c r="BZ62" s="215">
        <f>+C63+H63+M63+R63+W63+AB63+AG63+AL63+AQ63+AV63+BA63+BF63+BK63+BP63+BU63</f>
        <v>0</v>
      </c>
      <c r="CA62" s="218">
        <f>+D64+I64+N64+S64+X64+AC64+AH64+AM64+AR64+AW64+BB64+BG64+BL64+BQ64+BV64</f>
        <v>3</v>
      </c>
      <c r="CB62" s="221">
        <f>+E62+J62+O62+T62+Y62+AD62+AI62+AN62+AS62+AX62+BC62+BH62+BM62+BR62+BW62</f>
        <v>0</v>
      </c>
      <c r="CC62" s="218">
        <f>+F63+K63+P63+U63+Z63+AE63+AJ63+AO63+AT63+AY63+BD63+BI63+BN63+BS63+BX63</f>
        <v>0</v>
      </c>
      <c r="CD62" s="225">
        <f>SUM(BY62:CC62)</f>
        <v>7</v>
      </c>
      <c r="CE62" s="246" t="s">
        <v>70</v>
      </c>
    </row>
    <row r="63" spans="1:83" ht="13.5" customHeight="1">
      <c r="A63" s="247"/>
      <c r="B63" s="143"/>
      <c r="C63" s="144"/>
      <c r="D63" s="145"/>
      <c r="E63" s="146"/>
      <c r="F63" s="147"/>
      <c r="G63" s="143"/>
      <c r="H63" s="144"/>
      <c r="I63" s="145"/>
      <c r="J63" s="146"/>
      <c r="K63" s="147"/>
      <c r="L63" s="143"/>
      <c r="M63" s="144"/>
      <c r="N63" s="145"/>
      <c r="O63" s="146"/>
      <c r="P63" s="147"/>
      <c r="Q63" s="143"/>
      <c r="R63" s="144"/>
      <c r="S63" s="145"/>
      <c r="T63" s="146"/>
      <c r="U63" s="147"/>
      <c r="V63" s="143"/>
      <c r="W63" s="144"/>
      <c r="X63" s="145"/>
      <c r="Y63" s="146"/>
      <c r="Z63" s="147"/>
      <c r="AA63" s="143"/>
      <c r="AB63" s="144"/>
      <c r="AC63" s="145"/>
      <c r="AD63" s="146"/>
      <c r="AE63" s="147"/>
      <c r="AF63" s="143"/>
      <c r="AG63" s="144"/>
      <c r="AH63" s="145"/>
      <c r="AI63" s="146"/>
      <c r="AJ63" s="147"/>
      <c r="AK63" s="143"/>
      <c r="AL63" s="144"/>
      <c r="AM63" s="145"/>
      <c r="AN63" s="146"/>
      <c r="AO63" s="147"/>
      <c r="AP63" s="143"/>
      <c r="AQ63" s="144"/>
      <c r="AR63" s="145"/>
      <c r="AS63" s="146"/>
      <c r="AT63" s="147"/>
      <c r="AU63" s="143"/>
      <c r="AV63" s="144"/>
      <c r="AW63" s="145"/>
      <c r="AX63" s="146"/>
      <c r="AY63" s="147"/>
      <c r="AZ63" s="143"/>
      <c r="BA63" s="144"/>
      <c r="BB63" s="145"/>
      <c r="BC63" s="146"/>
      <c r="BD63" s="147"/>
      <c r="BE63" s="143"/>
      <c r="BF63" s="144"/>
      <c r="BG63" s="145"/>
      <c r="BH63" s="146"/>
      <c r="BI63" s="147"/>
      <c r="BJ63" s="143"/>
      <c r="BK63" s="144"/>
      <c r="BL63" s="145"/>
      <c r="BM63" s="146"/>
      <c r="BN63" s="147"/>
      <c r="BO63" s="143"/>
      <c r="BP63" s="144"/>
      <c r="BQ63" s="145"/>
      <c r="BR63" s="146"/>
      <c r="BS63" s="147"/>
      <c r="BT63" s="143"/>
      <c r="BU63" s="144"/>
      <c r="BV63" s="145"/>
      <c r="BW63" s="146"/>
      <c r="BX63" s="147"/>
      <c r="BY63" s="213"/>
      <c r="BZ63" s="216"/>
      <c r="CA63" s="219"/>
      <c r="CB63" s="222"/>
      <c r="CC63" s="219"/>
      <c r="CD63" s="226"/>
      <c r="CE63" s="312"/>
    </row>
    <row r="64" spans="1:83" ht="13.5" customHeight="1">
      <c r="A64" s="248"/>
      <c r="B64" s="149"/>
      <c r="C64" s="150"/>
      <c r="D64" s="151"/>
      <c r="E64" s="152"/>
      <c r="F64" s="153"/>
      <c r="G64" s="149"/>
      <c r="H64" s="150"/>
      <c r="I64" s="151">
        <v>1</v>
      </c>
      <c r="J64" s="152"/>
      <c r="K64" s="153"/>
      <c r="L64" s="149"/>
      <c r="M64" s="150"/>
      <c r="N64" s="151"/>
      <c r="O64" s="152"/>
      <c r="P64" s="153"/>
      <c r="Q64" s="149"/>
      <c r="R64" s="150"/>
      <c r="S64" s="151"/>
      <c r="T64" s="152"/>
      <c r="U64" s="153"/>
      <c r="V64" s="149"/>
      <c r="W64" s="150"/>
      <c r="X64" s="151"/>
      <c r="Y64" s="152"/>
      <c r="Z64" s="153"/>
      <c r="AA64" s="149"/>
      <c r="AB64" s="150"/>
      <c r="AC64" s="151"/>
      <c r="AD64" s="152"/>
      <c r="AE64" s="153"/>
      <c r="AF64" s="149"/>
      <c r="AG64" s="150"/>
      <c r="AH64" s="151"/>
      <c r="AI64" s="152"/>
      <c r="AJ64" s="153"/>
      <c r="AK64" s="149"/>
      <c r="AL64" s="150"/>
      <c r="AM64" s="151"/>
      <c r="AN64" s="152"/>
      <c r="AO64" s="153"/>
      <c r="AP64" s="149"/>
      <c r="AQ64" s="150"/>
      <c r="AR64" s="151"/>
      <c r="AS64" s="152"/>
      <c r="AT64" s="153"/>
      <c r="AU64" s="149"/>
      <c r="AV64" s="150"/>
      <c r="AW64" s="151"/>
      <c r="AX64" s="152"/>
      <c r="AY64" s="153"/>
      <c r="AZ64" s="149"/>
      <c r="BA64" s="150"/>
      <c r="BB64" s="151"/>
      <c r="BC64" s="152"/>
      <c r="BD64" s="153"/>
      <c r="BE64" s="149"/>
      <c r="BF64" s="150"/>
      <c r="BG64" s="151"/>
      <c r="BH64" s="152"/>
      <c r="BI64" s="153"/>
      <c r="BJ64" s="149"/>
      <c r="BK64" s="150"/>
      <c r="BL64" s="151">
        <v>1</v>
      </c>
      <c r="BM64" s="152"/>
      <c r="BN64" s="153"/>
      <c r="BO64" s="149"/>
      <c r="BP64" s="150"/>
      <c r="BQ64" s="151"/>
      <c r="BR64" s="152"/>
      <c r="BS64" s="153"/>
      <c r="BT64" s="149"/>
      <c r="BU64" s="150"/>
      <c r="BV64" s="151">
        <v>1</v>
      </c>
      <c r="BW64" s="152"/>
      <c r="BX64" s="153"/>
      <c r="BY64" s="228"/>
      <c r="BZ64" s="229"/>
      <c r="CA64" s="230"/>
      <c r="CB64" s="231"/>
      <c r="CC64" s="232"/>
      <c r="CD64" s="233"/>
      <c r="CE64" s="313"/>
    </row>
    <row r="65" spans="1:83" ht="13.5" customHeight="1">
      <c r="A65" s="292" t="s">
        <v>37</v>
      </c>
      <c r="B65" s="137"/>
      <c r="C65" s="138"/>
      <c r="D65" s="139"/>
      <c r="E65" s="140"/>
      <c r="F65" s="141"/>
      <c r="G65" s="137"/>
      <c r="H65" s="138"/>
      <c r="I65" s="139"/>
      <c r="J65" s="140"/>
      <c r="K65" s="141"/>
      <c r="L65" s="137"/>
      <c r="M65" s="138"/>
      <c r="N65" s="139"/>
      <c r="O65" s="140"/>
      <c r="P65" s="141"/>
      <c r="Q65" s="137"/>
      <c r="R65" s="138"/>
      <c r="S65" s="139"/>
      <c r="T65" s="140"/>
      <c r="U65" s="141"/>
      <c r="V65" s="137"/>
      <c r="W65" s="138"/>
      <c r="X65" s="139"/>
      <c r="Y65" s="140"/>
      <c r="Z65" s="141"/>
      <c r="AA65" s="137"/>
      <c r="AB65" s="138"/>
      <c r="AC65" s="139"/>
      <c r="AD65" s="140"/>
      <c r="AE65" s="141"/>
      <c r="AF65" s="137"/>
      <c r="AG65" s="138"/>
      <c r="AH65" s="139"/>
      <c r="AI65" s="140"/>
      <c r="AJ65" s="141"/>
      <c r="AK65" s="137"/>
      <c r="AL65" s="138"/>
      <c r="AM65" s="139"/>
      <c r="AN65" s="140"/>
      <c r="AO65" s="141"/>
      <c r="AP65" s="137"/>
      <c r="AQ65" s="138"/>
      <c r="AR65" s="139"/>
      <c r="AS65" s="140"/>
      <c r="AT65" s="141"/>
      <c r="AU65" s="137"/>
      <c r="AV65" s="138"/>
      <c r="AW65" s="139"/>
      <c r="AX65" s="140"/>
      <c r="AY65" s="141"/>
      <c r="AZ65" s="137"/>
      <c r="BA65" s="138"/>
      <c r="BB65" s="139"/>
      <c r="BC65" s="140"/>
      <c r="BD65" s="141"/>
      <c r="BE65" s="137"/>
      <c r="BF65" s="138"/>
      <c r="BG65" s="139"/>
      <c r="BH65" s="140"/>
      <c r="BI65" s="141"/>
      <c r="BJ65" s="137"/>
      <c r="BK65" s="138"/>
      <c r="BL65" s="139"/>
      <c r="BM65" s="140"/>
      <c r="BN65" s="141"/>
      <c r="BO65" s="137"/>
      <c r="BP65" s="138"/>
      <c r="BQ65" s="139"/>
      <c r="BR65" s="140"/>
      <c r="BS65" s="141"/>
      <c r="BT65" s="137"/>
      <c r="BU65" s="138"/>
      <c r="BV65" s="139"/>
      <c r="BW65" s="140"/>
      <c r="BX65" s="141"/>
      <c r="BY65" s="212">
        <f>B65+G65+L65+Q65+V65+AA65+AF65+AK65+AP65+AU65+AZ65+BE65+BJ65+BO65+BT65</f>
        <v>0</v>
      </c>
      <c r="BZ65" s="215">
        <f>+C66+H66+M66+R66+W66+AB66+AG66+AL66+AQ66+AV66+BA66+BF66+BK66+BP66+BU66</f>
        <v>0</v>
      </c>
      <c r="CA65" s="218">
        <f>+D67+I67+N67+S67+X67+AC67+AH67+AM67+AR67+AW67+BB67+BG67+BL67+BQ67+BV67</f>
        <v>0</v>
      </c>
      <c r="CB65" s="221">
        <f>+E65+J65+O65+T65+Y65+AD65+AI65+AN65+AS65+AX65+BC65+BH65+BM65+BR65+BW65</f>
        <v>0</v>
      </c>
      <c r="CC65" s="218">
        <f>+F66+K66+P66+U66+Z66+AE66+AJ66+AO66+AT66+AY66+BD66+BI66+BN66+BS66+BX66</f>
        <v>0</v>
      </c>
      <c r="CD65" s="225">
        <f>SUM(BY65:CC65)</f>
        <v>0</v>
      </c>
      <c r="CE65" s="316" t="s">
        <v>37</v>
      </c>
    </row>
    <row r="66" spans="1:83" ht="13.5" customHeight="1">
      <c r="A66" s="293"/>
      <c r="B66" s="143"/>
      <c r="C66" s="144"/>
      <c r="D66" s="145"/>
      <c r="E66" s="146"/>
      <c r="F66" s="147"/>
      <c r="G66" s="143"/>
      <c r="H66" s="144"/>
      <c r="I66" s="145"/>
      <c r="J66" s="146"/>
      <c r="K66" s="147"/>
      <c r="L66" s="143"/>
      <c r="M66" s="144"/>
      <c r="N66" s="145"/>
      <c r="O66" s="146"/>
      <c r="P66" s="147"/>
      <c r="Q66" s="143"/>
      <c r="R66" s="144"/>
      <c r="S66" s="145"/>
      <c r="T66" s="146"/>
      <c r="U66" s="147"/>
      <c r="V66" s="143"/>
      <c r="W66" s="144"/>
      <c r="X66" s="145"/>
      <c r="Y66" s="146"/>
      <c r="Z66" s="147"/>
      <c r="AA66" s="143"/>
      <c r="AB66" s="144"/>
      <c r="AC66" s="145"/>
      <c r="AD66" s="146"/>
      <c r="AE66" s="147"/>
      <c r="AF66" s="143"/>
      <c r="AG66" s="144"/>
      <c r="AH66" s="145"/>
      <c r="AI66" s="146"/>
      <c r="AJ66" s="147"/>
      <c r="AK66" s="143"/>
      <c r="AL66" s="144"/>
      <c r="AM66" s="145"/>
      <c r="AN66" s="146"/>
      <c r="AO66" s="147"/>
      <c r="AP66" s="143"/>
      <c r="AQ66" s="144"/>
      <c r="AR66" s="145"/>
      <c r="AS66" s="146"/>
      <c r="AT66" s="147"/>
      <c r="AU66" s="143"/>
      <c r="AV66" s="144"/>
      <c r="AW66" s="145"/>
      <c r="AX66" s="146"/>
      <c r="AY66" s="147"/>
      <c r="AZ66" s="143"/>
      <c r="BA66" s="144"/>
      <c r="BB66" s="145"/>
      <c r="BC66" s="146"/>
      <c r="BD66" s="147"/>
      <c r="BE66" s="143"/>
      <c r="BF66" s="144"/>
      <c r="BG66" s="145"/>
      <c r="BH66" s="146"/>
      <c r="BI66" s="147"/>
      <c r="BJ66" s="143"/>
      <c r="BK66" s="144"/>
      <c r="BL66" s="145"/>
      <c r="BM66" s="146"/>
      <c r="BN66" s="147"/>
      <c r="BO66" s="143"/>
      <c r="BP66" s="144"/>
      <c r="BQ66" s="145"/>
      <c r="BR66" s="146"/>
      <c r="BS66" s="147"/>
      <c r="BT66" s="143"/>
      <c r="BU66" s="144"/>
      <c r="BV66" s="145"/>
      <c r="BW66" s="146"/>
      <c r="BX66" s="147"/>
      <c r="BY66" s="213"/>
      <c r="BZ66" s="216"/>
      <c r="CA66" s="219"/>
      <c r="CB66" s="222"/>
      <c r="CC66" s="219"/>
      <c r="CD66" s="226"/>
      <c r="CE66" s="312"/>
    </row>
    <row r="67" spans="1:83" ht="13.5" customHeight="1" thickBot="1">
      <c r="A67" s="294"/>
      <c r="B67" s="155"/>
      <c r="C67" s="156"/>
      <c r="D67" s="157"/>
      <c r="E67" s="158"/>
      <c r="F67" s="159"/>
      <c r="G67" s="155"/>
      <c r="H67" s="156"/>
      <c r="I67" s="157"/>
      <c r="J67" s="158"/>
      <c r="K67" s="159"/>
      <c r="L67" s="155"/>
      <c r="M67" s="156"/>
      <c r="N67" s="157"/>
      <c r="O67" s="158"/>
      <c r="P67" s="159"/>
      <c r="Q67" s="155"/>
      <c r="R67" s="156"/>
      <c r="S67" s="157"/>
      <c r="T67" s="158"/>
      <c r="U67" s="159"/>
      <c r="V67" s="155"/>
      <c r="W67" s="156"/>
      <c r="X67" s="157"/>
      <c r="Y67" s="158"/>
      <c r="Z67" s="159"/>
      <c r="AA67" s="155"/>
      <c r="AB67" s="156"/>
      <c r="AC67" s="157"/>
      <c r="AD67" s="158"/>
      <c r="AE67" s="159"/>
      <c r="AF67" s="155"/>
      <c r="AG67" s="156"/>
      <c r="AH67" s="157"/>
      <c r="AI67" s="158"/>
      <c r="AJ67" s="159"/>
      <c r="AK67" s="155"/>
      <c r="AL67" s="156"/>
      <c r="AM67" s="157"/>
      <c r="AN67" s="158"/>
      <c r="AO67" s="159"/>
      <c r="AP67" s="155"/>
      <c r="AQ67" s="156"/>
      <c r="AR67" s="157"/>
      <c r="AS67" s="158"/>
      <c r="AT67" s="159"/>
      <c r="AU67" s="155"/>
      <c r="AV67" s="156"/>
      <c r="AW67" s="157"/>
      <c r="AX67" s="158"/>
      <c r="AY67" s="159"/>
      <c r="AZ67" s="155"/>
      <c r="BA67" s="156"/>
      <c r="BB67" s="157"/>
      <c r="BC67" s="158"/>
      <c r="BD67" s="159"/>
      <c r="BE67" s="155"/>
      <c r="BF67" s="156"/>
      <c r="BG67" s="157"/>
      <c r="BH67" s="158"/>
      <c r="BI67" s="159"/>
      <c r="BJ67" s="155"/>
      <c r="BK67" s="156"/>
      <c r="BL67" s="157"/>
      <c r="BM67" s="158"/>
      <c r="BN67" s="159"/>
      <c r="BO67" s="155"/>
      <c r="BP67" s="156"/>
      <c r="BQ67" s="157"/>
      <c r="BR67" s="158"/>
      <c r="BS67" s="159"/>
      <c r="BT67" s="155"/>
      <c r="BU67" s="156"/>
      <c r="BV67" s="157"/>
      <c r="BW67" s="158"/>
      <c r="BX67" s="159"/>
      <c r="BY67" s="214"/>
      <c r="BZ67" s="217"/>
      <c r="CA67" s="220"/>
      <c r="CB67" s="223"/>
      <c r="CC67" s="224"/>
      <c r="CD67" s="227"/>
      <c r="CE67" s="317"/>
    </row>
    <row r="68" spans="1:82" ht="18.75" customHeight="1">
      <c r="A68" s="160" t="s">
        <v>125</v>
      </c>
      <c r="B68" s="161">
        <f>SUM(B11:B67)</f>
        <v>74</v>
      </c>
      <c r="C68" s="162">
        <v>0</v>
      </c>
      <c r="D68" s="163"/>
      <c r="E68" s="164">
        <f>SUM(E11:E67)</f>
        <v>29</v>
      </c>
      <c r="F68" s="165">
        <v>0</v>
      </c>
      <c r="G68" s="161">
        <f>SUM(G11:G67)</f>
        <v>30</v>
      </c>
      <c r="H68" s="162">
        <v>0</v>
      </c>
      <c r="I68" s="163"/>
      <c r="J68" s="164">
        <f>SUM(J11:J67)</f>
        <v>15</v>
      </c>
      <c r="K68" s="165">
        <v>0</v>
      </c>
      <c r="L68" s="161">
        <f>SUM(L11:L67)</f>
        <v>54</v>
      </c>
      <c r="M68" s="162">
        <v>0</v>
      </c>
      <c r="N68" s="163"/>
      <c r="O68" s="164">
        <f>SUM(O11:O67)</f>
        <v>29</v>
      </c>
      <c r="P68" s="165">
        <v>0</v>
      </c>
      <c r="Q68" s="161">
        <f>SUM(Q11:Q67)</f>
        <v>22</v>
      </c>
      <c r="R68" s="162">
        <v>0</v>
      </c>
      <c r="S68" s="163"/>
      <c r="T68" s="164">
        <f>SUM(T11:T67)</f>
        <v>9</v>
      </c>
      <c r="U68" s="165">
        <v>0</v>
      </c>
      <c r="V68" s="166">
        <f>SUM(V11:V67)</f>
        <v>50</v>
      </c>
      <c r="W68" s="167">
        <v>0</v>
      </c>
      <c r="X68" s="168"/>
      <c r="Y68" s="169">
        <f>SUM(Y11:Y67)</f>
        <v>20</v>
      </c>
      <c r="Z68" s="170">
        <v>0</v>
      </c>
      <c r="AA68" s="161">
        <f>SUM(AA11:AA67)</f>
        <v>34</v>
      </c>
      <c r="AB68" s="162">
        <v>0</v>
      </c>
      <c r="AC68" s="163"/>
      <c r="AD68" s="164">
        <f>SUM(AD11:AD67)</f>
        <v>17</v>
      </c>
      <c r="AE68" s="165">
        <v>0</v>
      </c>
      <c r="AF68" s="161">
        <f>SUM(AF11:AF67)</f>
        <v>42</v>
      </c>
      <c r="AG68" s="162">
        <v>0</v>
      </c>
      <c r="AH68" s="163"/>
      <c r="AI68" s="164">
        <f>SUM(AI11:AI67)</f>
        <v>22</v>
      </c>
      <c r="AJ68" s="165">
        <v>0</v>
      </c>
      <c r="AK68" s="161">
        <f>SUM(AK11:AK67)</f>
        <v>17</v>
      </c>
      <c r="AL68" s="162">
        <v>0</v>
      </c>
      <c r="AM68" s="163"/>
      <c r="AN68" s="164">
        <f>SUM(AN11:AN67)</f>
        <v>8</v>
      </c>
      <c r="AO68" s="165">
        <v>0</v>
      </c>
      <c r="AP68" s="161">
        <f>SUM(AP11:AP67)</f>
        <v>26</v>
      </c>
      <c r="AQ68" s="162">
        <v>0</v>
      </c>
      <c r="AR68" s="163"/>
      <c r="AS68" s="164">
        <f>SUM(AS11:AS67)</f>
        <v>14</v>
      </c>
      <c r="AT68" s="165">
        <v>0</v>
      </c>
      <c r="AU68" s="161">
        <f>SUM(AU11:AU67)</f>
        <v>43</v>
      </c>
      <c r="AV68" s="162">
        <v>0</v>
      </c>
      <c r="AW68" s="163"/>
      <c r="AX68" s="164">
        <f>SUM(AX11:AX67)</f>
        <v>21</v>
      </c>
      <c r="AY68" s="165">
        <v>0</v>
      </c>
      <c r="AZ68" s="161">
        <f>SUM(AZ11:AZ67)</f>
        <v>21</v>
      </c>
      <c r="BA68" s="162">
        <v>0</v>
      </c>
      <c r="BB68" s="163"/>
      <c r="BC68" s="164">
        <f>SUM(BC11:BC67)</f>
        <v>10</v>
      </c>
      <c r="BD68" s="165">
        <v>0</v>
      </c>
      <c r="BE68" s="161">
        <f>SUM(BE11:BE67)</f>
        <v>26</v>
      </c>
      <c r="BF68" s="162">
        <v>0</v>
      </c>
      <c r="BG68" s="163"/>
      <c r="BH68" s="164">
        <f>SUM(BH11:BH67)</f>
        <v>18</v>
      </c>
      <c r="BI68" s="165">
        <v>0</v>
      </c>
      <c r="BJ68" s="161">
        <f>SUM(BJ11:BJ67)</f>
        <v>44</v>
      </c>
      <c r="BK68" s="162">
        <v>0</v>
      </c>
      <c r="BL68" s="163"/>
      <c r="BM68" s="164">
        <f>SUM(BM11:BM67)</f>
        <v>18</v>
      </c>
      <c r="BN68" s="165">
        <v>0</v>
      </c>
      <c r="BO68" s="161">
        <f>SUM(BO11:BO67)</f>
        <v>22</v>
      </c>
      <c r="BP68" s="162">
        <v>0</v>
      </c>
      <c r="BQ68" s="163"/>
      <c r="BR68" s="164">
        <f>SUM(BR11:BR67)</f>
        <v>11</v>
      </c>
      <c r="BS68" s="165">
        <v>0</v>
      </c>
      <c r="BT68" s="161">
        <f>SUM(BT11:BT67)</f>
        <v>33</v>
      </c>
      <c r="BU68" s="162">
        <v>0</v>
      </c>
      <c r="BV68" s="163"/>
      <c r="BW68" s="164">
        <f>SUM(BW11:BW67)</f>
        <v>13</v>
      </c>
      <c r="BX68" s="165">
        <v>0</v>
      </c>
      <c r="BY68" s="171"/>
      <c r="BZ68" s="171"/>
      <c r="CA68" s="171"/>
      <c r="CB68" s="171"/>
      <c r="CC68" s="171"/>
      <c r="CD68" s="171"/>
    </row>
    <row r="69" spans="1:82" ht="18.75" customHeight="1">
      <c r="A69" s="172" t="s">
        <v>126</v>
      </c>
      <c r="B69" s="173"/>
      <c r="C69" s="174">
        <f>SUM(C11:C67)</f>
        <v>47</v>
      </c>
      <c r="D69" s="175"/>
      <c r="E69" s="176"/>
      <c r="F69" s="177">
        <f>SUM(F11:F67)</f>
        <v>15</v>
      </c>
      <c r="G69" s="178"/>
      <c r="H69" s="174">
        <f>SUM(H11:H67)</f>
        <v>49</v>
      </c>
      <c r="I69" s="175"/>
      <c r="J69" s="176"/>
      <c r="K69" s="177">
        <f>SUM(K11:K67)</f>
        <v>20</v>
      </c>
      <c r="L69" s="178"/>
      <c r="M69" s="174">
        <f>SUM(M11:M67)</f>
        <v>53</v>
      </c>
      <c r="N69" s="175"/>
      <c r="O69" s="176"/>
      <c r="P69" s="177">
        <f>SUM(P11:P67)</f>
        <v>22</v>
      </c>
      <c r="Q69" s="178"/>
      <c r="R69" s="174">
        <f>SUM(R11:R67)</f>
        <v>24</v>
      </c>
      <c r="S69" s="175"/>
      <c r="T69" s="176"/>
      <c r="U69" s="177">
        <f>SUM(U11:U67)</f>
        <v>8</v>
      </c>
      <c r="V69" s="178"/>
      <c r="W69" s="174">
        <f>SUM(W11:W67)</f>
        <v>42</v>
      </c>
      <c r="X69" s="175"/>
      <c r="Y69" s="176"/>
      <c r="Z69" s="177">
        <f>SUM(Z11:Z67)</f>
        <v>13</v>
      </c>
      <c r="AA69" s="179"/>
      <c r="AB69" s="180">
        <f>SUM(AB11:AB67)</f>
        <v>60</v>
      </c>
      <c r="AC69" s="181"/>
      <c r="AD69" s="182"/>
      <c r="AE69" s="183">
        <f>SUM(AE11:AE67)</f>
        <v>23</v>
      </c>
      <c r="AF69" s="179"/>
      <c r="AG69" s="180">
        <f>SUM(AG11:AG67)</f>
        <v>62</v>
      </c>
      <c r="AH69" s="181"/>
      <c r="AI69" s="182"/>
      <c r="AJ69" s="183">
        <f>SUM(AJ11:AJ67)</f>
        <v>24</v>
      </c>
      <c r="AK69" s="179"/>
      <c r="AL69" s="180">
        <f>SUM(AL11:AL67)</f>
        <v>24</v>
      </c>
      <c r="AM69" s="175"/>
      <c r="AN69" s="176"/>
      <c r="AO69" s="177">
        <f>SUM(AO11:AO67)</f>
        <v>11</v>
      </c>
      <c r="AP69" s="178"/>
      <c r="AQ69" s="174">
        <f>SUM(AQ11:AQ67)</f>
        <v>30</v>
      </c>
      <c r="AR69" s="175"/>
      <c r="AS69" s="176"/>
      <c r="AT69" s="177">
        <f>SUM(AT11:AT67)</f>
        <v>11</v>
      </c>
      <c r="AU69" s="178"/>
      <c r="AV69" s="174">
        <f>SUM(AV11:AV67)</f>
        <v>47</v>
      </c>
      <c r="AW69" s="175"/>
      <c r="AX69" s="176"/>
      <c r="AY69" s="177">
        <f>SUM(AY11:AY67)</f>
        <v>22</v>
      </c>
      <c r="AZ69" s="178"/>
      <c r="BA69" s="174">
        <f>SUM(BA11:BA67)</f>
        <v>33</v>
      </c>
      <c r="BB69" s="175"/>
      <c r="BC69" s="176"/>
      <c r="BD69" s="177">
        <f>SUM(BD11:BD67)</f>
        <v>12</v>
      </c>
      <c r="BE69" s="178"/>
      <c r="BF69" s="174">
        <f>SUM(BF11:BF67)</f>
        <v>37</v>
      </c>
      <c r="BG69" s="175"/>
      <c r="BH69" s="176"/>
      <c r="BI69" s="177">
        <f>SUM(BI11:BI67)</f>
        <v>7</v>
      </c>
      <c r="BJ69" s="178"/>
      <c r="BK69" s="174">
        <f>SUM(BK11:BK67)</f>
        <v>30</v>
      </c>
      <c r="BL69" s="175"/>
      <c r="BM69" s="176"/>
      <c r="BN69" s="177">
        <f>SUM(BN11:BN67)</f>
        <v>11</v>
      </c>
      <c r="BO69" s="178"/>
      <c r="BP69" s="174">
        <f>SUM(BP11:BP67)</f>
        <v>30</v>
      </c>
      <c r="BQ69" s="175"/>
      <c r="BR69" s="176"/>
      <c r="BS69" s="177">
        <f>SUM(BS11:BS67)</f>
        <v>9</v>
      </c>
      <c r="BT69" s="178"/>
      <c r="BU69" s="174">
        <f>SUM(BU11:BU67)</f>
        <v>19</v>
      </c>
      <c r="BV69" s="175"/>
      <c r="BW69" s="176"/>
      <c r="BX69" s="177">
        <f>SUM(BX11:BX67)</f>
        <v>11</v>
      </c>
      <c r="BY69" s="171"/>
      <c r="BZ69" s="171"/>
      <c r="CA69" s="171"/>
      <c r="CB69" s="171"/>
      <c r="CC69" s="171"/>
      <c r="CD69" s="171"/>
    </row>
    <row r="70" spans="1:82" ht="18.75" customHeight="1">
      <c r="A70" s="184" t="s">
        <v>97</v>
      </c>
      <c r="B70" s="185"/>
      <c r="C70" s="186"/>
      <c r="D70" s="187">
        <f>SUM(D11:D67)</f>
        <v>47</v>
      </c>
      <c r="E70" s="188"/>
      <c r="F70" s="189">
        <v>0</v>
      </c>
      <c r="G70" s="185"/>
      <c r="H70" s="186"/>
      <c r="I70" s="187">
        <f>SUM(I11:I67)</f>
        <v>32</v>
      </c>
      <c r="J70" s="188"/>
      <c r="K70" s="189">
        <v>0</v>
      </c>
      <c r="L70" s="185"/>
      <c r="M70" s="186"/>
      <c r="N70" s="187">
        <f>SUM(N11:N67)</f>
        <v>65</v>
      </c>
      <c r="O70" s="188"/>
      <c r="P70" s="189">
        <v>0</v>
      </c>
      <c r="Q70" s="185"/>
      <c r="R70" s="186"/>
      <c r="S70" s="187">
        <f>SUM(S11:S67)</f>
        <v>38</v>
      </c>
      <c r="T70" s="188"/>
      <c r="U70" s="189">
        <v>0</v>
      </c>
      <c r="V70" s="185"/>
      <c r="W70" s="186"/>
      <c r="X70" s="187">
        <f>SUM(X11:X67)</f>
        <v>59</v>
      </c>
      <c r="Y70" s="188"/>
      <c r="Z70" s="189">
        <v>0</v>
      </c>
      <c r="AA70" s="185"/>
      <c r="AB70" s="186"/>
      <c r="AC70" s="187">
        <f>SUM(AC11:AC67)</f>
        <v>69</v>
      </c>
      <c r="AD70" s="188"/>
      <c r="AE70" s="189">
        <v>0</v>
      </c>
      <c r="AF70" s="185"/>
      <c r="AG70" s="186"/>
      <c r="AH70" s="187">
        <f>SUM(AH11:AH67)</f>
        <v>50</v>
      </c>
      <c r="AI70" s="188"/>
      <c r="AJ70" s="189">
        <v>0</v>
      </c>
      <c r="AK70" s="185"/>
      <c r="AL70" s="186"/>
      <c r="AM70" s="187">
        <f>SUM(AM11:AM67)</f>
        <v>28</v>
      </c>
      <c r="AN70" s="188"/>
      <c r="AO70" s="189">
        <v>0</v>
      </c>
      <c r="AP70" s="185"/>
      <c r="AQ70" s="186"/>
      <c r="AR70" s="187">
        <f>SUM(AR11:AR67)</f>
        <v>46</v>
      </c>
      <c r="AS70" s="188"/>
      <c r="AT70" s="189">
        <v>0</v>
      </c>
      <c r="AU70" s="185"/>
      <c r="AV70" s="186"/>
      <c r="AW70" s="187">
        <f>SUM(AW11:AW67)</f>
        <v>39</v>
      </c>
      <c r="AX70" s="188"/>
      <c r="AY70" s="189">
        <v>0</v>
      </c>
      <c r="AZ70" s="185"/>
      <c r="BA70" s="186"/>
      <c r="BB70" s="187">
        <f>SUM(BB11:BB67)</f>
        <v>44</v>
      </c>
      <c r="BC70" s="188"/>
      <c r="BD70" s="189">
        <v>0</v>
      </c>
      <c r="BE70" s="185"/>
      <c r="BF70" s="186"/>
      <c r="BG70" s="187">
        <f>SUM(BG11:BG67)</f>
        <v>51</v>
      </c>
      <c r="BH70" s="188"/>
      <c r="BI70" s="189">
        <v>0</v>
      </c>
      <c r="BJ70" s="185"/>
      <c r="BK70" s="186"/>
      <c r="BL70" s="187">
        <f>SUM(BL11:BL67)</f>
        <v>58</v>
      </c>
      <c r="BM70" s="188"/>
      <c r="BN70" s="189">
        <v>0</v>
      </c>
      <c r="BO70" s="185"/>
      <c r="BP70" s="186"/>
      <c r="BQ70" s="187">
        <f>SUM(BQ11:BQ67)</f>
        <v>49</v>
      </c>
      <c r="BR70" s="188"/>
      <c r="BS70" s="189">
        <v>0</v>
      </c>
      <c r="BT70" s="185"/>
      <c r="BU70" s="186"/>
      <c r="BV70" s="187">
        <f>SUM(BV11:BV67)</f>
        <v>29</v>
      </c>
      <c r="BW70" s="188"/>
      <c r="BX70" s="189">
        <v>0</v>
      </c>
      <c r="BY70" s="171"/>
      <c r="BZ70" s="171"/>
      <c r="CA70" s="171"/>
      <c r="CB70" s="171"/>
      <c r="CC70" s="171" t="s">
        <v>12</v>
      </c>
      <c r="CD70" s="171"/>
    </row>
    <row r="71" spans="1:82" ht="18.75" customHeight="1">
      <c r="A71" s="160" t="s">
        <v>125</v>
      </c>
      <c r="B71" s="238">
        <f>B68+E68</f>
        <v>103</v>
      </c>
      <c r="C71" s="239"/>
      <c r="D71" s="239"/>
      <c r="E71" s="240"/>
      <c r="F71" s="241"/>
      <c r="G71" s="238">
        <f>G68+J68</f>
        <v>45</v>
      </c>
      <c r="H71" s="239"/>
      <c r="I71" s="239"/>
      <c r="J71" s="240"/>
      <c r="K71" s="241"/>
      <c r="L71" s="238">
        <f>L68+O68</f>
        <v>83</v>
      </c>
      <c r="M71" s="239"/>
      <c r="N71" s="239"/>
      <c r="O71" s="240"/>
      <c r="P71" s="241"/>
      <c r="Q71" s="238">
        <f>Q68+T68</f>
        <v>31</v>
      </c>
      <c r="R71" s="239"/>
      <c r="S71" s="239"/>
      <c r="T71" s="240"/>
      <c r="U71" s="241"/>
      <c r="V71" s="238">
        <f>V68+Y68</f>
        <v>70</v>
      </c>
      <c r="W71" s="239"/>
      <c r="X71" s="239"/>
      <c r="Y71" s="240"/>
      <c r="Z71" s="241"/>
      <c r="AA71" s="238">
        <f>AA68+AD68</f>
        <v>51</v>
      </c>
      <c r="AB71" s="239"/>
      <c r="AC71" s="239"/>
      <c r="AD71" s="240"/>
      <c r="AE71" s="241"/>
      <c r="AF71" s="238">
        <f>AF68+AI68</f>
        <v>64</v>
      </c>
      <c r="AG71" s="239"/>
      <c r="AH71" s="239"/>
      <c r="AI71" s="240"/>
      <c r="AJ71" s="241"/>
      <c r="AK71" s="238">
        <f>AK68+AN68</f>
        <v>25</v>
      </c>
      <c r="AL71" s="239"/>
      <c r="AM71" s="239"/>
      <c r="AN71" s="240"/>
      <c r="AO71" s="241"/>
      <c r="AP71" s="238">
        <f>AP68+AS68</f>
        <v>40</v>
      </c>
      <c r="AQ71" s="239"/>
      <c r="AR71" s="239"/>
      <c r="AS71" s="240"/>
      <c r="AT71" s="241"/>
      <c r="AU71" s="238">
        <f>AU68+AX68</f>
        <v>64</v>
      </c>
      <c r="AV71" s="239"/>
      <c r="AW71" s="239"/>
      <c r="AX71" s="240"/>
      <c r="AY71" s="241"/>
      <c r="AZ71" s="238">
        <f>AZ68+BC68</f>
        <v>31</v>
      </c>
      <c r="BA71" s="239"/>
      <c r="BB71" s="239"/>
      <c r="BC71" s="240"/>
      <c r="BD71" s="241"/>
      <c r="BE71" s="238">
        <f>BE68+BH68</f>
        <v>44</v>
      </c>
      <c r="BF71" s="239"/>
      <c r="BG71" s="239"/>
      <c r="BH71" s="240"/>
      <c r="BI71" s="241"/>
      <c r="BJ71" s="238">
        <f>BJ68+BM68</f>
        <v>62</v>
      </c>
      <c r="BK71" s="239"/>
      <c r="BL71" s="239"/>
      <c r="BM71" s="240"/>
      <c r="BN71" s="241"/>
      <c r="BO71" s="238">
        <f>BO68+BR68</f>
        <v>33</v>
      </c>
      <c r="BP71" s="239"/>
      <c r="BQ71" s="239"/>
      <c r="BR71" s="240"/>
      <c r="BS71" s="241"/>
      <c r="BT71" s="238">
        <f>BT68+BW68</f>
        <v>46</v>
      </c>
      <c r="BU71" s="239"/>
      <c r="BV71" s="239"/>
      <c r="BW71" s="240"/>
      <c r="BX71" s="241"/>
      <c r="BY71" s="278" t="s">
        <v>94</v>
      </c>
      <c r="BZ71" s="279"/>
      <c r="CA71" s="210">
        <f>SUM(B71:BT71)</f>
        <v>792</v>
      </c>
      <c r="CB71" s="211"/>
      <c r="CC71" s="171"/>
      <c r="CD71" s="171"/>
    </row>
    <row r="72" spans="1:81" ht="18.75" customHeight="1">
      <c r="A72" s="172" t="s">
        <v>126</v>
      </c>
      <c r="B72" s="234">
        <f>C69+F69</f>
        <v>62</v>
      </c>
      <c r="C72" s="235"/>
      <c r="D72" s="235"/>
      <c r="E72" s="236"/>
      <c r="F72" s="237"/>
      <c r="G72" s="234">
        <f>H69+K69</f>
        <v>69</v>
      </c>
      <c r="H72" s="235"/>
      <c r="I72" s="235"/>
      <c r="J72" s="236"/>
      <c r="K72" s="237"/>
      <c r="L72" s="234">
        <f>M69+P69</f>
        <v>75</v>
      </c>
      <c r="M72" s="235"/>
      <c r="N72" s="235"/>
      <c r="O72" s="236"/>
      <c r="P72" s="237"/>
      <c r="Q72" s="234">
        <f>R69+U69</f>
        <v>32</v>
      </c>
      <c r="R72" s="235"/>
      <c r="S72" s="235"/>
      <c r="T72" s="236"/>
      <c r="U72" s="237"/>
      <c r="V72" s="234">
        <f>W69+Z69</f>
        <v>55</v>
      </c>
      <c r="W72" s="235"/>
      <c r="X72" s="235"/>
      <c r="Y72" s="236"/>
      <c r="Z72" s="237"/>
      <c r="AA72" s="234">
        <f>AB69+AE69</f>
        <v>83</v>
      </c>
      <c r="AB72" s="235"/>
      <c r="AC72" s="235"/>
      <c r="AD72" s="236"/>
      <c r="AE72" s="237"/>
      <c r="AF72" s="234">
        <f>AG69+AJ69</f>
        <v>86</v>
      </c>
      <c r="AG72" s="235"/>
      <c r="AH72" s="235"/>
      <c r="AI72" s="236"/>
      <c r="AJ72" s="237"/>
      <c r="AK72" s="234">
        <f>AL69+AO69</f>
        <v>35</v>
      </c>
      <c r="AL72" s="235"/>
      <c r="AM72" s="235"/>
      <c r="AN72" s="236"/>
      <c r="AO72" s="237"/>
      <c r="AP72" s="234">
        <f>AQ69+AT69</f>
        <v>41</v>
      </c>
      <c r="AQ72" s="235"/>
      <c r="AR72" s="235"/>
      <c r="AS72" s="236"/>
      <c r="AT72" s="237"/>
      <c r="AU72" s="234">
        <f>AV69+AY69</f>
        <v>69</v>
      </c>
      <c r="AV72" s="235"/>
      <c r="AW72" s="235"/>
      <c r="AX72" s="236"/>
      <c r="AY72" s="237"/>
      <c r="AZ72" s="234">
        <f>BA69+BD69</f>
        <v>45</v>
      </c>
      <c r="BA72" s="235"/>
      <c r="BB72" s="235"/>
      <c r="BC72" s="236"/>
      <c r="BD72" s="237"/>
      <c r="BE72" s="234">
        <f>BF69+BI69</f>
        <v>44</v>
      </c>
      <c r="BF72" s="235"/>
      <c r="BG72" s="235"/>
      <c r="BH72" s="236"/>
      <c r="BI72" s="237"/>
      <c r="BJ72" s="234">
        <f>BK69+BN69</f>
        <v>41</v>
      </c>
      <c r="BK72" s="235"/>
      <c r="BL72" s="235"/>
      <c r="BM72" s="236"/>
      <c r="BN72" s="237"/>
      <c r="BO72" s="234">
        <f>BP69+BS69</f>
        <v>39</v>
      </c>
      <c r="BP72" s="235"/>
      <c r="BQ72" s="235"/>
      <c r="BR72" s="236"/>
      <c r="BS72" s="237"/>
      <c r="BT72" s="234">
        <f>BU69+BX69</f>
        <v>30</v>
      </c>
      <c r="BU72" s="235"/>
      <c r="BV72" s="235"/>
      <c r="BW72" s="236"/>
      <c r="BX72" s="237"/>
      <c r="BY72" s="273" t="s">
        <v>95</v>
      </c>
      <c r="BZ72" s="274"/>
      <c r="CA72" s="210">
        <f>SUM(B72:BT72)</f>
        <v>806</v>
      </c>
      <c r="CB72" s="211"/>
      <c r="CC72" s="190"/>
    </row>
    <row r="73" spans="1:81" ht="18.75" customHeight="1">
      <c r="A73" s="184" t="s">
        <v>97</v>
      </c>
      <c r="B73" s="242">
        <f>D70</f>
        <v>47</v>
      </c>
      <c r="C73" s="243"/>
      <c r="D73" s="243"/>
      <c r="E73" s="244"/>
      <c r="F73" s="245"/>
      <c r="G73" s="242">
        <f>I70</f>
        <v>32</v>
      </c>
      <c r="H73" s="243"/>
      <c r="I73" s="243"/>
      <c r="J73" s="244"/>
      <c r="K73" s="245"/>
      <c r="L73" s="242">
        <f>N70</f>
        <v>65</v>
      </c>
      <c r="M73" s="243"/>
      <c r="N73" s="243"/>
      <c r="O73" s="244"/>
      <c r="P73" s="245"/>
      <c r="Q73" s="242">
        <f>S70</f>
        <v>38</v>
      </c>
      <c r="R73" s="243"/>
      <c r="S73" s="243"/>
      <c r="T73" s="244"/>
      <c r="U73" s="245"/>
      <c r="V73" s="242">
        <f>X70</f>
        <v>59</v>
      </c>
      <c r="W73" s="243"/>
      <c r="X73" s="243"/>
      <c r="Y73" s="244"/>
      <c r="Z73" s="245"/>
      <c r="AA73" s="242">
        <f>AC70</f>
        <v>69</v>
      </c>
      <c r="AB73" s="243"/>
      <c r="AC73" s="243"/>
      <c r="AD73" s="244"/>
      <c r="AE73" s="245"/>
      <c r="AF73" s="242">
        <f>AH70</f>
        <v>50</v>
      </c>
      <c r="AG73" s="243"/>
      <c r="AH73" s="243"/>
      <c r="AI73" s="244"/>
      <c r="AJ73" s="245"/>
      <c r="AK73" s="242">
        <f>AM70</f>
        <v>28</v>
      </c>
      <c r="AL73" s="243"/>
      <c r="AM73" s="243"/>
      <c r="AN73" s="244"/>
      <c r="AO73" s="245"/>
      <c r="AP73" s="242">
        <f>AR70</f>
        <v>46</v>
      </c>
      <c r="AQ73" s="243"/>
      <c r="AR73" s="243"/>
      <c r="AS73" s="244"/>
      <c r="AT73" s="245"/>
      <c r="AU73" s="242">
        <f>AW70</f>
        <v>39</v>
      </c>
      <c r="AV73" s="243"/>
      <c r="AW73" s="243"/>
      <c r="AX73" s="244"/>
      <c r="AY73" s="245"/>
      <c r="AZ73" s="242">
        <f>BB70</f>
        <v>44</v>
      </c>
      <c r="BA73" s="243"/>
      <c r="BB73" s="243"/>
      <c r="BC73" s="244"/>
      <c r="BD73" s="245"/>
      <c r="BE73" s="242">
        <f>BG70</f>
        <v>51</v>
      </c>
      <c r="BF73" s="243"/>
      <c r="BG73" s="243"/>
      <c r="BH73" s="244"/>
      <c r="BI73" s="245"/>
      <c r="BJ73" s="242">
        <f>BL70</f>
        <v>58</v>
      </c>
      <c r="BK73" s="243"/>
      <c r="BL73" s="243"/>
      <c r="BM73" s="244"/>
      <c r="BN73" s="245"/>
      <c r="BO73" s="242">
        <f>BQ70</f>
        <v>49</v>
      </c>
      <c r="BP73" s="243"/>
      <c r="BQ73" s="243"/>
      <c r="BR73" s="244"/>
      <c r="BS73" s="245"/>
      <c r="BT73" s="242">
        <f>BV70</f>
        <v>29</v>
      </c>
      <c r="BU73" s="243"/>
      <c r="BV73" s="243"/>
      <c r="BW73" s="244"/>
      <c r="BX73" s="245"/>
      <c r="BY73" s="271" t="s">
        <v>96</v>
      </c>
      <c r="BZ73" s="272"/>
      <c r="CA73" s="210">
        <f>SUM(B73:BT73)</f>
        <v>704</v>
      </c>
      <c r="CB73" s="211"/>
      <c r="CC73" s="190"/>
    </row>
    <row r="74" spans="1:81" ht="22.5" customHeight="1" thickBot="1">
      <c r="A74" s="191"/>
      <c r="B74" s="263">
        <f>B71+E71+B72+E72+B73+E73</f>
        <v>212</v>
      </c>
      <c r="C74" s="264"/>
      <c r="D74" s="264"/>
      <c r="E74" s="264"/>
      <c r="F74" s="265"/>
      <c r="G74" s="263">
        <f>G71+J71+G72+J72+G73+J73</f>
        <v>146</v>
      </c>
      <c r="H74" s="264"/>
      <c r="I74" s="264"/>
      <c r="J74" s="264"/>
      <c r="K74" s="265"/>
      <c r="L74" s="263">
        <f>L71+O71+L72+O72+L73+O73</f>
        <v>223</v>
      </c>
      <c r="M74" s="264"/>
      <c r="N74" s="264"/>
      <c r="O74" s="264"/>
      <c r="P74" s="265"/>
      <c r="Q74" s="263">
        <f>Q71+T71+Q72+T72+Q73+T73</f>
        <v>101</v>
      </c>
      <c r="R74" s="264"/>
      <c r="S74" s="264"/>
      <c r="T74" s="264"/>
      <c r="U74" s="265"/>
      <c r="V74" s="263">
        <f>V71+Y71+V72+Y72+V73+Y73</f>
        <v>184</v>
      </c>
      <c r="W74" s="264"/>
      <c r="X74" s="264"/>
      <c r="Y74" s="264"/>
      <c r="Z74" s="265"/>
      <c r="AA74" s="263">
        <f>AA71+AD71+AA72+AD72+AA73+AD73</f>
        <v>203</v>
      </c>
      <c r="AB74" s="264"/>
      <c r="AC74" s="264"/>
      <c r="AD74" s="264"/>
      <c r="AE74" s="265"/>
      <c r="AF74" s="263">
        <f>AF71+AI71+AF72+AI72+AF73+AI73</f>
        <v>200</v>
      </c>
      <c r="AG74" s="264"/>
      <c r="AH74" s="264"/>
      <c r="AI74" s="264"/>
      <c r="AJ74" s="265"/>
      <c r="AK74" s="263">
        <f>AK71+AN71+AK72+AN72+AK73+AN73</f>
        <v>88</v>
      </c>
      <c r="AL74" s="264"/>
      <c r="AM74" s="264"/>
      <c r="AN74" s="264"/>
      <c r="AO74" s="265"/>
      <c r="AP74" s="263">
        <f>AP71+AS71+AP72+AS72+AP73+AS73</f>
        <v>127</v>
      </c>
      <c r="AQ74" s="264"/>
      <c r="AR74" s="264"/>
      <c r="AS74" s="264"/>
      <c r="AT74" s="265"/>
      <c r="AU74" s="263">
        <f>AU71+AX71+AU72+AX72+AU73+AX73</f>
        <v>172</v>
      </c>
      <c r="AV74" s="264"/>
      <c r="AW74" s="264"/>
      <c r="AX74" s="264"/>
      <c r="AY74" s="265"/>
      <c r="AZ74" s="263">
        <f>AZ71+BC71+AZ72+BC72+AZ73+BC73</f>
        <v>120</v>
      </c>
      <c r="BA74" s="264"/>
      <c r="BB74" s="264"/>
      <c r="BC74" s="264"/>
      <c r="BD74" s="265"/>
      <c r="BE74" s="263">
        <f>BE71+BH71+BE72+BH72+BE73+BH73</f>
        <v>139</v>
      </c>
      <c r="BF74" s="264"/>
      <c r="BG74" s="264"/>
      <c r="BH74" s="264"/>
      <c r="BI74" s="265"/>
      <c r="BJ74" s="263">
        <f>BJ71+BM71+BJ72+BM72+BJ73+BM73</f>
        <v>161</v>
      </c>
      <c r="BK74" s="264"/>
      <c r="BL74" s="264"/>
      <c r="BM74" s="264"/>
      <c r="BN74" s="265"/>
      <c r="BO74" s="263">
        <f>BO71+BR71+BO72+BR72+BO73+BR73</f>
        <v>121</v>
      </c>
      <c r="BP74" s="264"/>
      <c r="BQ74" s="264"/>
      <c r="BR74" s="264"/>
      <c r="BS74" s="265"/>
      <c r="BT74" s="263">
        <f>BT71+BW71+BT72+BW72+BT73+BW73</f>
        <v>105</v>
      </c>
      <c r="BU74" s="264"/>
      <c r="BV74" s="264"/>
      <c r="BW74" s="264"/>
      <c r="BX74" s="265"/>
      <c r="BY74" s="190"/>
      <c r="BZ74" s="190"/>
      <c r="CA74" s="190"/>
      <c r="CB74" s="190"/>
      <c r="CC74" s="190"/>
    </row>
    <row r="75" spans="1:81" ht="19.5" customHeight="1" thickBot="1">
      <c r="A75" s="191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4" t="s">
        <v>89</v>
      </c>
      <c r="BZ75" s="194" t="s">
        <v>92</v>
      </c>
      <c r="CA75" s="194" t="s">
        <v>93</v>
      </c>
      <c r="CB75" s="195" t="s">
        <v>90</v>
      </c>
      <c r="CC75" s="196" t="s">
        <v>91</v>
      </c>
    </row>
    <row r="76" spans="1:83" ht="28.5" customHeight="1" thickBot="1">
      <c r="A76" s="314"/>
      <c r="B76" s="315"/>
      <c r="C76" s="315"/>
      <c r="D76" s="315"/>
      <c r="E76" s="315"/>
      <c r="F76" s="315"/>
      <c r="G76" s="315"/>
      <c r="AS76" s="121" t="s">
        <v>12</v>
      </c>
      <c r="BE76" s="304" t="s">
        <v>21</v>
      </c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6"/>
      <c r="BU76" s="306"/>
      <c r="BV76" s="306"/>
      <c r="BW76" s="306"/>
      <c r="BX76" s="307"/>
      <c r="BY76" s="197">
        <f>SUM(BY11:BY67)</f>
        <v>538</v>
      </c>
      <c r="BZ76" s="198">
        <f>SUM(BZ11:BZ67)</f>
        <v>587</v>
      </c>
      <c r="CA76" s="199">
        <f>SUM(CA11:CA67)</f>
        <v>704</v>
      </c>
      <c r="CB76" s="200">
        <f>SUM(CB11:CB67)</f>
        <v>254</v>
      </c>
      <c r="CC76" s="201">
        <f>SUM(CC11:CC67)</f>
        <v>219</v>
      </c>
      <c r="CD76" s="202"/>
      <c r="CE76" s="203"/>
    </row>
    <row r="77" spans="1:83" ht="28.5" customHeight="1" thickBot="1">
      <c r="A77" s="121" t="s">
        <v>20</v>
      </c>
      <c r="H77" s="121" t="s">
        <v>12</v>
      </c>
      <c r="BE77" s="304" t="s">
        <v>22</v>
      </c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6"/>
      <c r="BU77" s="306"/>
      <c r="BV77" s="306"/>
      <c r="BW77" s="306"/>
      <c r="BX77" s="307"/>
      <c r="BY77" s="275">
        <f>+BY76+BZ76+CA76</f>
        <v>1829</v>
      </c>
      <c r="BZ77" s="276"/>
      <c r="CA77" s="276"/>
      <c r="CB77" s="275">
        <f>+CB76+CC76</f>
        <v>473</v>
      </c>
      <c r="CC77" s="277"/>
      <c r="CD77" s="204"/>
      <c r="CE77" s="203"/>
    </row>
    <row r="78" spans="11:83" ht="28.5" customHeight="1" thickBot="1">
      <c r="K78" s="205" t="s">
        <v>12</v>
      </c>
      <c r="W78" s="206"/>
      <c r="BE78" s="308" t="s">
        <v>23</v>
      </c>
      <c r="BF78" s="309"/>
      <c r="BG78" s="309"/>
      <c r="BH78" s="309"/>
      <c r="BI78" s="309"/>
      <c r="BJ78" s="309"/>
      <c r="BK78" s="309"/>
      <c r="BL78" s="309"/>
      <c r="BM78" s="309"/>
      <c r="BN78" s="309"/>
      <c r="BO78" s="309"/>
      <c r="BP78" s="309"/>
      <c r="BQ78" s="309"/>
      <c r="BR78" s="309"/>
      <c r="BS78" s="309"/>
      <c r="BT78" s="310"/>
      <c r="BU78" s="310"/>
      <c r="BV78" s="310"/>
      <c r="BW78" s="310"/>
      <c r="BX78" s="311"/>
      <c r="BY78" s="268">
        <f>+BY77+CB77</f>
        <v>2302</v>
      </c>
      <c r="BZ78" s="269"/>
      <c r="CA78" s="269"/>
      <c r="CB78" s="269"/>
      <c r="CC78" s="270"/>
      <c r="CD78" s="207"/>
      <c r="CE78" s="203"/>
    </row>
    <row r="79" spans="36:81" ht="18" customHeight="1"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9"/>
      <c r="BZ79" s="209"/>
      <c r="CA79" s="209"/>
      <c r="CB79" s="209"/>
      <c r="CC79" s="209"/>
    </row>
  </sheetData>
  <sheetProtection/>
  <mergeCells count="317">
    <mergeCell ref="CC38:CC40"/>
    <mergeCell ref="CD38:CD40"/>
    <mergeCell ref="CE38:CE40"/>
    <mergeCell ref="A76:G76"/>
    <mergeCell ref="A38:A40"/>
    <mergeCell ref="BY38:BY40"/>
    <mergeCell ref="BZ38:BZ40"/>
    <mergeCell ref="CA38:CA40"/>
    <mergeCell ref="CB38:CB40"/>
    <mergeCell ref="CE65:CE67"/>
    <mergeCell ref="CE14:CE16"/>
    <mergeCell ref="BY14:BY16"/>
    <mergeCell ref="BZ14:BZ16"/>
    <mergeCell ref="CA14:CA16"/>
    <mergeCell ref="CB14:CB16"/>
    <mergeCell ref="CC14:CC16"/>
    <mergeCell ref="CD14:CD16"/>
    <mergeCell ref="CE50:CE52"/>
    <mergeCell ref="CE53:CE55"/>
    <mergeCell ref="CE56:CE58"/>
    <mergeCell ref="CE59:CE61"/>
    <mergeCell ref="CE62:CE64"/>
    <mergeCell ref="CE47:CE49"/>
    <mergeCell ref="BE76:BX76"/>
    <mergeCell ref="BE77:BX77"/>
    <mergeCell ref="BE78:BX78"/>
    <mergeCell ref="G7:K7"/>
    <mergeCell ref="L7:P7"/>
    <mergeCell ref="Q7:U7"/>
    <mergeCell ref="V7:Z7"/>
    <mergeCell ref="AA7:AE7"/>
    <mergeCell ref="AK7:AO7"/>
    <mergeCell ref="V8:Z8"/>
    <mergeCell ref="CE29:CE31"/>
    <mergeCell ref="CE32:CE34"/>
    <mergeCell ref="CE35:CE37"/>
    <mergeCell ref="CE41:CE43"/>
    <mergeCell ref="CE44:CE46"/>
    <mergeCell ref="AP7:AT7"/>
    <mergeCell ref="AU7:AY7"/>
    <mergeCell ref="AZ7:BD7"/>
    <mergeCell ref="BE7:BI7"/>
    <mergeCell ref="BJ7:BN7"/>
    <mergeCell ref="A53:A55"/>
    <mergeCell ref="A56:A58"/>
    <mergeCell ref="O9:P9"/>
    <mergeCell ref="L8:P8"/>
    <mergeCell ref="G8:K8"/>
    <mergeCell ref="Q6:U6"/>
    <mergeCell ref="A41:A43"/>
    <mergeCell ref="A44:A46"/>
    <mergeCell ref="A14:A16"/>
    <mergeCell ref="A47:A49"/>
    <mergeCell ref="A59:A61"/>
    <mergeCell ref="A62:A64"/>
    <mergeCell ref="A65:A67"/>
    <mergeCell ref="AF6:AJ8"/>
    <mergeCell ref="A23:A25"/>
    <mergeCell ref="A26:A28"/>
    <mergeCell ref="A11:A13"/>
    <mergeCell ref="A29:A31"/>
    <mergeCell ref="A32:A34"/>
    <mergeCell ref="A35:A37"/>
    <mergeCell ref="A50:A52"/>
    <mergeCell ref="CB11:CB13"/>
    <mergeCell ref="CC11:CC13"/>
    <mergeCell ref="BY17:BY19"/>
    <mergeCell ref="BZ17:BZ19"/>
    <mergeCell ref="CA17:CA19"/>
    <mergeCell ref="BY23:BY25"/>
    <mergeCell ref="BZ23:BZ25"/>
    <mergeCell ref="CA23:CA25"/>
    <mergeCell ref="CB20:CB22"/>
    <mergeCell ref="BY8:CD8"/>
    <mergeCell ref="AX9:AY9"/>
    <mergeCell ref="AU9:AW9"/>
    <mergeCell ref="CB9:CC9"/>
    <mergeCell ref="CA11:CA13"/>
    <mergeCell ref="AN9:AO9"/>
    <mergeCell ref="BE9:BG9"/>
    <mergeCell ref="BH9:BI9"/>
    <mergeCell ref="BJ9:BL9"/>
    <mergeCell ref="BM9:BN9"/>
    <mergeCell ref="BO8:BS8"/>
    <mergeCell ref="BE5:BI5"/>
    <mergeCell ref="BJ5:BN5"/>
    <mergeCell ref="BJ8:BN8"/>
    <mergeCell ref="AZ8:BD8"/>
    <mergeCell ref="AU8:AY8"/>
    <mergeCell ref="BJ6:BN6"/>
    <mergeCell ref="AZ6:BD6"/>
    <mergeCell ref="BO7:BS7"/>
    <mergeCell ref="Q5:U5"/>
    <mergeCell ref="BO5:BS5"/>
    <mergeCell ref="AU5:AY5"/>
    <mergeCell ref="AF5:AJ5"/>
    <mergeCell ref="AZ5:BD5"/>
    <mergeCell ref="AU6:AY6"/>
    <mergeCell ref="BO6:BS6"/>
    <mergeCell ref="AA6:AE6"/>
    <mergeCell ref="V5:Z5"/>
    <mergeCell ref="AA5:AE5"/>
    <mergeCell ref="AP6:AT6"/>
    <mergeCell ref="AK5:AO5"/>
    <mergeCell ref="V6:Z6"/>
    <mergeCell ref="AP8:AT8"/>
    <mergeCell ref="AK8:AO8"/>
    <mergeCell ref="AA8:AE8"/>
    <mergeCell ref="A3:CC3"/>
    <mergeCell ref="B6:F6"/>
    <mergeCell ref="B5:F5"/>
    <mergeCell ref="G5:K5"/>
    <mergeCell ref="L5:P5"/>
    <mergeCell ref="BT5:BX5"/>
    <mergeCell ref="G6:K6"/>
    <mergeCell ref="L6:P6"/>
    <mergeCell ref="AP5:AT5"/>
    <mergeCell ref="AK6:AO6"/>
    <mergeCell ref="B74:F74"/>
    <mergeCell ref="G74:K74"/>
    <mergeCell ref="L74:P74"/>
    <mergeCell ref="L73:P73"/>
    <mergeCell ref="Q73:U73"/>
    <mergeCell ref="V73:Z73"/>
    <mergeCell ref="Q74:U74"/>
    <mergeCell ref="V74:Z74"/>
    <mergeCell ref="B73:F73"/>
    <mergeCell ref="G73:K73"/>
    <mergeCell ref="CB77:CC77"/>
    <mergeCell ref="AA9:AC9"/>
    <mergeCell ref="AS9:AT9"/>
    <mergeCell ref="AK9:AM9"/>
    <mergeCell ref="AP9:AR9"/>
    <mergeCell ref="AF9:AH9"/>
    <mergeCell ref="AA74:AE74"/>
    <mergeCell ref="BY71:BZ71"/>
    <mergeCell ref="BJ74:BN74"/>
    <mergeCell ref="BT74:BX74"/>
    <mergeCell ref="BY78:CC78"/>
    <mergeCell ref="BY73:BZ73"/>
    <mergeCell ref="BY72:BZ72"/>
    <mergeCell ref="BE74:BI74"/>
    <mergeCell ref="AZ74:BD74"/>
    <mergeCell ref="AF74:AJ74"/>
    <mergeCell ref="AK74:AO74"/>
    <mergeCell ref="BY77:CA77"/>
    <mergeCell ref="BT72:BX72"/>
    <mergeCell ref="AU74:AY74"/>
    <mergeCell ref="BT6:BX6"/>
    <mergeCell ref="BT8:BX8"/>
    <mergeCell ref="BT9:BV9"/>
    <mergeCell ref="BW9:BX9"/>
    <mergeCell ref="BT73:BX73"/>
    <mergeCell ref="BT7:BX7"/>
    <mergeCell ref="BJ73:BN73"/>
    <mergeCell ref="AP74:AT74"/>
    <mergeCell ref="BO74:BS74"/>
    <mergeCell ref="BR9:BS9"/>
    <mergeCell ref="CE11:CE13"/>
    <mergeCell ref="BO9:BQ9"/>
    <mergeCell ref="CD11:CD13"/>
    <mergeCell ref="BY9:CA9"/>
    <mergeCell ref="BY32:BY34"/>
    <mergeCell ref="BY44:BY46"/>
    <mergeCell ref="CE23:CE25"/>
    <mergeCell ref="CD23:CD25"/>
    <mergeCell ref="CC26:CC28"/>
    <mergeCell ref="CD9:CD10"/>
    <mergeCell ref="Q8:U8"/>
    <mergeCell ref="BE6:BI6"/>
    <mergeCell ref="BE8:BI8"/>
    <mergeCell ref="BY11:BY13"/>
    <mergeCell ref="BZ11:BZ13"/>
    <mergeCell ref="BC9:BD9"/>
    <mergeCell ref="B7:F7"/>
    <mergeCell ref="A17:A19"/>
    <mergeCell ref="T9:U9"/>
    <mergeCell ref="V9:X9"/>
    <mergeCell ref="Q9:S9"/>
    <mergeCell ref="Y9:Z9"/>
    <mergeCell ref="J9:K9"/>
    <mergeCell ref="L9:N9"/>
    <mergeCell ref="B8:F8"/>
    <mergeCell ref="B9:D9"/>
    <mergeCell ref="A20:A22"/>
    <mergeCell ref="BY20:BY22"/>
    <mergeCell ref="BZ20:BZ22"/>
    <mergeCell ref="CA20:CA22"/>
    <mergeCell ref="G9:I9"/>
    <mergeCell ref="E9:F9"/>
    <mergeCell ref="AZ9:BB9"/>
    <mergeCell ref="AD9:AE9"/>
    <mergeCell ref="AI9:AJ9"/>
    <mergeCell ref="BY29:BY31"/>
    <mergeCell ref="BO73:BS73"/>
    <mergeCell ref="BE71:BI71"/>
    <mergeCell ref="BJ71:BN71"/>
    <mergeCell ref="CB17:CB19"/>
    <mergeCell ref="BZ32:BZ34"/>
    <mergeCell ref="CA32:CA34"/>
    <mergeCell ref="CB32:CB34"/>
    <mergeCell ref="BY41:BY43"/>
    <mergeCell ref="BZ41:BZ43"/>
    <mergeCell ref="B71:F71"/>
    <mergeCell ref="B72:F72"/>
    <mergeCell ref="AA71:AE71"/>
    <mergeCell ref="AA72:AE72"/>
    <mergeCell ref="CE20:CE22"/>
    <mergeCell ref="CC17:CC19"/>
    <mergeCell ref="CD17:CD19"/>
    <mergeCell ref="CE17:CE19"/>
    <mergeCell ref="CD20:CD22"/>
    <mergeCell ref="CC23:CC25"/>
    <mergeCell ref="CC20:CC22"/>
    <mergeCell ref="AA73:AE73"/>
    <mergeCell ref="AK73:AO73"/>
    <mergeCell ref="AP73:AT73"/>
    <mergeCell ref="AU73:AY73"/>
    <mergeCell ref="AZ73:BD73"/>
    <mergeCell ref="BE73:BI73"/>
    <mergeCell ref="AF73:AJ73"/>
    <mergeCell ref="BO71:BS71"/>
    <mergeCell ref="BT71:BX71"/>
    <mergeCell ref="L71:P71"/>
    <mergeCell ref="L72:P72"/>
    <mergeCell ref="G71:K71"/>
    <mergeCell ref="G72:K72"/>
    <mergeCell ref="Q71:U71"/>
    <mergeCell ref="Q72:U72"/>
    <mergeCell ref="V72:Z72"/>
    <mergeCell ref="AF71:AJ71"/>
    <mergeCell ref="AK71:AO71"/>
    <mergeCell ref="AP71:AT71"/>
    <mergeCell ref="AU71:AY71"/>
    <mergeCell ref="AZ71:BD71"/>
    <mergeCell ref="V71:Z71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CB23:CB25"/>
    <mergeCell ref="BY26:BY28"/>
    <mergeCell ref="BZ26:BZ28"/>
    <mergeCell ref="CA26:CA28"/>
    <mergeCell ref="CB26:CB28"/>
    <mergeCell ref="CD26:CD28"/>
    <mergeCell ref="BZ29:BZ31"/>
    <mergeCell ref="CA29:CA31"/>
    <mergeCell ref="CB29:CB31"/>
    <mergeCell ref="CC29:CC31"/>
    <mergeCell ref="CD29:CD31"/>
    <mergeCell ref="CC32:CC34"/>
    <mergeCell ref="CD32:CD34"/>
    <mergeCell ref="BY35:BY37"/>
    <mergeCell ref="BZ35:BZ37"/>
    <mergeCell ref="CA35:CA37"/>
    <mergeCell ref="CB35:CB37"/>
    <mergeCell ref="CC35:CC37"/>
    <mergeCell ref="CD35:CD37"/>
    <mergeCell ref="CA41:CA43"/>
    <mergeCell ref="CB41:CB43"/>
    <mergeCell ref="CC41:CC43"/>
    <mergeCell ref="CD41:CD43"/>
    <mergeCell ref="BZ44:BZ46"/>
    <mergeCell ref="CA44:CA46"/>
    <mergeCell ref="CB44:CB46"/>
    <mergeCell ref="CC44:CC46"/>
    <mergeCell ref="CD44:CD46"/>
    <mergeCell ref="BY47:BY49"/>
    <mergeCell ref="BZ47:BZ49"/>
    <mergeCell ref="CA47:CA49"/>
    <mergeCell ref="CB47:CB49"/>
    <mergeCell ref="CC47:CC49"/>
    <mergeCell ref="CD47:CD49"/>
    <mergeCell ref="BY50:BY52"/>
    <mergeCell ref="BZ50:BZ52"/>
    <mergeCell ref="CA50:CA52"/>
    <mergeCell ref="CB50:CB52"/>
    <mergeCell ref="CC50:CC52"/>
    <mergeCell ref="CD50:CD52"/>
    <mergeCell ref="BY53:BY55"/>
    <mergeCell ref="BZ53:BZ55"/>
    <mergeCell ref="CA53:CA55"/>
    <mergeCell ref="CB53:CB55"/>
    <mergeCell ref="CC53:CC55"/>
    <mergeCell ref="CD53:CD55"/>
    <mergeCell ref="BY56:BY58"/>
    <mergeCell ref="BZ56:BZ58"/>
    <mergeCell ref="CA56:CA58"/>
    <mergeCell ref="CB56:CB58"/>
    <mergeCell ref="CC56:CC58"/>
    <mergeCell ref="CD56:CD58"/>
    <mergeCell ref="BY59:BY61"/>
    <mergeCell ref="BZ59:BZ61"/>
    <mergeCell ref="CA59:CA61"/>
    <mergeCell ref="CB59:CB61"/>
    <mergeCell ref="CC59:CC61"/>
    <mergeCell ref="CD59:CD61"/>
    <mergeCell ref="CC65:CC67"/>
    <mergeCell ref="CD65:CD67"/>
    <mergeCell ref="BY62:BY64"/>
    <mergeCell ref="BZ62:BZ64"/>
    <mergeCell ref="CA62:CA64"/>
    <mergeCell ref="CB62:CB64"/>
    <mergeCell ref="CC62:CC64"/>
    <mergeCell ref="CD62:CD64"/>
    <mergeCell ref="CA71:CB71"/>
    <mergeCell ref="CA72:CB72"/>
    <mergeCell ref="CA73:CB73"/>
    <mergeCell ref="BY65:BY67"/>
    <mergeCell ref="BZ65:BZ67"/>
    <mergeCell ref="CA65:CA67"/>
    <mergeCell ref="CB65:CB67"/>
  </mergeCells>
  <printOptions/>
  <pageMargins left="0.11811023622047245" right="0.11811023622047245" top="0.15748031496062992" bottom="0.15748031496062992" header="0.11811023622047245" footer="0.15748031496062992"/>
  <pageSetup horizontalDpi="600" verticalDpi="600" orientation="landscape" paperSize="9" scale="53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K56"/>
  <sheetViews>
    <sheetView showGridLines="0" showZeros="0" workbookViewId="0" topLeftCell="BA1">
      <selection activeCell="DA24" sqref="DA24:DA25"/>
    </sheetView>
  </sheetViews>
  <sheetFormatPr defaultColWidth="11.57421875" defaultRowHeight="12.75"/>
  <cols>
    <col min="1" max="1" width="17.00390625" style="81" customWidth="1"/>
    <col min="2" max="41" width="3.00390625" style="81" customWidth="1"/>
    <col min="42" max="51" width="3.00390625" style="81" hidden="1" customWidth="1"/>
    <col min="52" max="106" width="3.00390625" style="81" customWidth="1"/>
    <col min="107" max="111" width="4.8515625" style="81" customWidth="1"/>
    <col min="112" max="112" width="7.28125" style="81" customWidth="1"/>
    <col min="113" max="114" width="5.421875" style="81" customWidth="1"/>
    <col min="115" max="115" width="14.421875" style="81" customWidth="1"/>
    <col min="116" max="116" width="11.421875" style="81" customWidth="1"/>
    <col min="117" max="121" width="2.7109375" style="81" customWidth="1"/>
    <col min="122" max="16384" width="11.421875" style="81" customWidth="1"/>
  </cols>
  <sheetData>
    <row r="2" ht="3" customHeight="1">
      <c r="B2" s="81" t="s">
        <v>12</v>
      </c>
    </row>
    <row r="3" spans="1:111" ht="25.5" customHeight="1">
      <c r="A3" s="454" t="s">
        <v>98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S3" s="454"/>
      <c r="AT3" s="454"/>
      <c r="AU3" s="454"/>
      <c r="AV3" s="454"/>
      <c r="AW3" s="454"/>
      <c r="AX3" s="454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  <c r="BJ3" s="454"/>
      <c r="BK3" s="454"/>
      <c r="BL3" s="454"/>
      <c r="BM3" s="454"/>
      <c r="BN3" s="454"/>
      <c r="BO3" s="454"/>
      <c r="BP3" s="454"/>
      <c r="BQ3" s="454"/>
      <c r="BR3" s="454"/>
      <c r="BS3" s="454"/>
      <c r="BT3" s="454"/>
      <c r="BU3" s="454"/>
      <c r="BV3" s="454"/>
      <c r="BW3" s="454"/>
      <c r="BX3" s="454"/>
      <c r="BY3" s="454"/>
      <c r="BZ3" s="454"/>
      <c r="CA3" s="454"/>
      <c r="CB3" s="454"/>
      <c r="CC3" s="454"/>
      <c r="CD3" s="454"/>
      <c r="CE3" s="454"/>
      <c r="CF3" s="454"/>
      <c r="CG3" s="454"/>
      <c r="CH3" s="454"/>
      <c r="CI3" s="454"/>
      <c r="CJ3" s="454"/>
      <c r="CK3" s="454"/>
      <c r="CL3" s="454"/>
      <c r="CM3" s="454"/>
      <c r="CN3" s="454"/>
      <c r="CO3" s="454"/>
      <c r="CP3" s="454"/>
      <c r="CQ3" s="454"/>
      <c r="CR3" s="454"/>
      <c r="CS3" s="454"/>
      <c r="CT3" s="454"/>
      <c r="CU3" s="454"/>
      <c r="CV3" s="454"/>
      <c r="CW3" s="454"/>
      <c r="CX3" s="454"/>
      <c r="CY3" s="454"/>
      <c r="CZ3" s="454"/>
      <c r="DA3" s="454"/>
      <c r="DB3" s="454"/>
      <c r="DC3" s="454"/>
      <c r="DD3" s="454"/>
      <c r="DE3" s="454"/>
      <c r="DF3" s="454"/>
      <c r="DG3" s="454"/>
    </row>
    <row r="4" spans="1:115" ht="21.75" customHeight="1" thickBot="1">
      <c r="A4" s="82" t="s">
        <v>12</v>
      </c>
      <c r="DD4" s="81" t="s">
        <v>12</v>
      </c>
      <c r="DK4" s="81" t="s">
        <v>12</v>
      </c>
    </row>
    <row r="5" spans="1:115" ht="27" customHeight="1">
      <c r="A5" s="82"/>
      <c r="B5" s="383" t="s">
        <v>99</v>
      </c>
      <c r="C5" s="384"/>
      <c r="D5" s="384"/>
      <c r="E5" s="384"/>
      <c r="F5" s="385"/>
      <c r="G5" s="383" t="s">
        <v>100</v>
      </c>
      <c r="H5" s="384"/>
      <c r="I5" s="384"/>
      <c r="J5" s="384"/>
      <c r="K5" s="385"/>
      <c r="L5" s="455" t="s">
        <v>115</v>
      </c>
      <c r="M5" s="456"/>
      <c r="N5" s="456"/>
      <c r="O5" s="456"/>
      <c r="P5" s="457"/>
      <c r="Q5" s="458" t="s">
        <v>101</v>
      </c>
      <c r="R5" s="459"/>
      <c r="S5" s="459"/>
      <c r="T5" s="459"/>
      <c r="U5" s="460"/>
      <c r="V5" s="383" t="s">
        <v>103</v>
      </c>
      <c r="W5" s="384"/>
      <c r="X5" s="384"/>
      <c r="Y5" s="384"/>
      <c r="Z5" s="385"/>
      <c r="AA5" s="383" t="s">
        <v>105</v>
      </c>
      <c r="AB5" s="384"/>
      <c r="AC5" s="384"/>
      <c r="AD5" s="384"/>
      <c r="AE5" s="385"/>
      <c r="AF5" s="461" t="s">
        <v>63</v>
      </c>
      <c r="AG5" s="462"/>
      <c r="AH5" s="462"/>
      <c r="AI5" s="462"/>
      <c r="AJ5" s="463"/>
      <c r="AK5" s="383" t="s">
        <v>107</v>
      </c>
      <c r="AL5" s="384"/>
      <c r="AM5" s="384"/>
      <c r="AN5" s="384"/>
      <c r="AO5" s="385"/>
      <c r="AP5" s="400" t="s">
        <v>117</v>
      </c>
      <c r="AQ5" s="401"/>
      <c r="AR5" s="401"/>
      <c r="AS5" s="401"/>
      <c r="AT5" s="402"/>
      <c r="AU5" s="400" t="s">
        <v>118</v>
      </c>
      <c r="AV5" s="401"/>
      <c r="AW5" s="401"/>
      <c r="AX5" s="401"/>
      <c r="AY5" s="402"/>
      <c r="AZ5" s="383" t="s">
        <v>116</v>
      </c>
      <c r="BA5" s="384"/>
      <c r="BB5" s="384"/>
      <c r="BC5" s="384"/>
      <c r="BD5" s="385"/>
      <c r="BE5" s="383" t="s">
        <v>119</v>
      </c>
      <c r="BF5" s="384"/>
      <c r="BG5" s="384"/>
      <c r="BH5" s="384"/>
      <c r="BI5" s="385"/>
      <c r="BJ5" s="383" t="s">
        <v>108</v>
      </c>
      <c r="BK5" s="384"/>
      <c r="BL5" s="384"/>
      <c r="BM5" s="384"/>
      <c r="BN5" s="385"/>
      <c r="BO5" s="383" t="s">
        <v>109</v>
      </c>
      <c r="BP5" s="384"/>
      <c r="BQ5" s="384"/>
      <c r="BR5" s="384"/>
      <c r="BS5" s="385"/>
      <c r="BT5" s="383" t="s">
        <v>120</v>
      </c>
      <c r="BU5" s="384"/>
      <c r="BV5" s="384"/>
      <c r="BW5" s="384"/>
      <c r="BX5" s="385"/>
      <c r="BY5" s="499" t="s">
        <v>114</v>
      </c>
      <c r="BZ5" s="459"/>
      <c r="CA5" s="459"/>
      <c r="CB5" s="459"/>
      <c r="CC5" s="460"/>
      <c r="CD5" s="383" t="s">
        <v>110</v>
      </c>
      <c r="CE5" s="384"/>
      <c r="CF5" s="384"/>
      <c r="CG5" s="384"/>
      <c r="CH5" s="385"/>
      <c r="CI5" s="383" t="s">
        <v>121</v>
      </c>
      <c r="CJ5" s="384"/>
      <c r="CK5" s="384"/>
      <c r="CL5" s="384"/>
      <c r="CM5" s="385"/>
      <c r="CN5" s="383" t="s">
        <v>111</v>
      </c>
      <c r="CO5" s="384"/>
      <c r="CP5" s="384"/>
      <c r="CQ5" s="384"/>
      <c r="CR5" s="385"/>
      <c r="CS5" s="383" t="s">
        <v>112</v>
      </c>
      <c r="CT5" s="384"/>
      <c r="CU5" s="384"/>
      <c r="CV5" s="384"/>
      <c r="CW5" s="385"/>
      <c r="CX5" s="469" t="s">
        <v>12</v>
      </c>
      <c r="CY5" s="470"/>
      <c r="CZ5" s="470"/>
      <c r="DA5" s="470"/>
      <c r="DB5" s="471"/>
      <c r="DD5" s="81" t="s">
        <v>12</v>
      </c>
      <c r="DK5" s="83" t="s">
        <v>12</v>
      </c>
    </row>
    <row r="6" spans="1:106" ht="22.5" customHeight="1" thickBot="1">
      <c r="A6" s="82"/>
      <c r="B6" s="386" t="s">
        <v>42</v>
      </c>
      <c r="C6" s="387"/>
      <c r="D6" s="387"/>
      <c r="E6" s="387"/>
      <c r="F6" s="388"/>
      <c r="G6" s="386" t="s">
        <v>52</v>
      </c>
      <c r="H6" s="387"/>
      <c r="I6" s="387"/>
      <c r="J6" s="387"/>
      <c r="K6" s="388"/>
      <c r="L6" s="429" t="s">
        <v>45</v>
      </c>
      <c r="M6" s="430"/>
      <c r="N6" s="430"/>
      <c r="O6" s="430"/>
      <c r="P6" s="431"/>
      <c r="Q6" s="386" t="s">
        <v>104</v>
      </c>
      <c r="R6" s="464"/>
      <c r="S6" s="464"/>
      <c r="T6" s="464"/>
      <c r="U6" s="465"/>
      <c r="V6" s="386" t="s">
        <v>44</v>
      </c>
      <c r="W6" s="387"/>
      <c r="X6" s="387"/>
      <c r="Y6" s="387"/>
      <c r="Z6" s="388"/>
      <c r="AA6" s="386" t="s">
        <v>36</v>
      </c>
      <c r="AB6" s="387"/>
      <c r="AC6" s="387"/>
      <c r="AD6" s="387"/>
      <c r="AE6" s="388"/>
      <c r="AF6" s="386" t="s">
        <v>106</v>
      </c>
      <c r="AG6" s="464"/>
      <c r="AH6" s="464"/>
      <c r="AI6" s="464"/>
      <c r="AJ6" s="465"/>
      <c r="AK6" s="386" t="s">
        <v>35</v>
      </c>
      <c r="AL6" s="387"/>
      <c r="AM6" s="387"/>
      <c r="AN6" s="387"/>
      <c r="AO6" s="388"/>
      <c r="AP6" s="403" t="s">
        <v>58</v>
      </c>
      <c r="AQ6" s="404"/>
      <c r="AR6" s="404"/>
      <c r="AS6" s="404"/>
      <c r="AT6" s="405"/>
      <c r="AU6" s="403" t="s">
        <v>58</v>
      </c>
      <c r="AV6" s="404"/>
      <c r="AW6" s="404"/>
      <c r="AX6" s="404"/>
      <c r="AY6" s="405"/>
      <c r="AZ6" s="386" t="s">
        <v>33</v>
      </c>
      <c r="BA6" s="387"/>
      <c r="BB6" s="387"/>
      <c r="BC6" s="387"/>
      <c r="BD6" s="388"/>
      <c r="BE6" s="386" t="s">
        <v>122</v>
      </c>
      <c r="BF6" s="387"/>
      <c r="BG6" s="387"/>
      <c r="BH6" s="387"/>
      <c r="BI6" s="388"/>
      <c r="BJ6" s="386" t="s">
        <v>34</v>
      </c>
      <c r="BK6" s="387"/>
      <c r="BL6" s="387"/>
      <c r="BM6" s="387"/>
      <c r="BN6" s="388"/>
      <c r="BO6" s="504" t="s">
        <v>32</v>
      </c>
      <c r="BP6" s="404"/>
      <c r="BQ6" s="404"/>
      <c r="BR6" s="404"/>
      <c r="BS6" s="405"/>
      <c r="BT6" s="504" t="s">
        <v>56</v>
      </c>
      <c r="BU6" s="404"/>
      <c r="BV6" s="404"/>
      <c r="BW6" s="404"/>
      <c r="BX6" s="405"/>
      <c r="BY6" s="403" t="s">
        <v>33</v>
      </c>
      <c r="BZ6" s="404"/>
      <c r="CA6" s="404"/>
      <c r="CB6" s="404"/>
      <c r="CC6" s="405"/>
      <c r="CD6" s="426" t="s">
        <v>31</v>
      </c>
      <c r="CE6" s="387"/>
      <c r="CF6" s="387"/>
      <c r="CG6" s="387"/>
      <c r="CH6" s="388"/>
      <c r="CI6" s="386" t="s">
        <v>122</v>
      </c>
      <c r="CJ6" s="387"/>
      <c r="CK6" s="387"/>
      <c r="CL6" s="387"/>
      <c r="CM6" s="388"/>
      <c r="CN6" s="426" t="s">
        <v>57</v>
      </c>
      <c r="CO6" s="387"/>
      <c r="CP6" s="387"/>
      <c r="CQ6" s="387"/>
      <c r="CR6" s="388"/>
      <c r="CS6" s="429" t="s">
        <v>43</v>
      </c>
      <c r="CT6" s="430"/>
      <c r="CU6" s="430"/>
      <c r="CV6" s="430"/>
      <c r="CW6" s="431"/>
      <c r="CX6" s="438" t="s">
        <v>38</v>
      </c>
      <c r="CY6" s="439"/>
      <c r="CZ6" s="439"/>
      <c r="DA6" s="439"/>
      <c r="DB6" s="440"/>
    </row>
    <row r="7" spans="1:114" ht="22.5" customHeight="1">
      <c r="A7" s="81" t="s">
        <v>12</v>
      </c>
      <c r="B7" s="389"/>
      <c r="C7" s="390"/>
      <c r="D7" s="390"/>
      <c r="E7" s="390"/>
      <c r="F7" s="391"/>
      <c r="G7" s="389"/>
      <c r="H7" s="390"/>
      <c r="I7" s="390"/>
      <c r="J7" s="390"/>
      <c r="K7" s="391"/>
      <c r="L7" s="437" t="s">
        <v>56</v>
      </c>
      <c r="M7" s="427"/>
      <c r="N7" s="427"/>
      <c r="O7" s="427"/>
      <c r="P7" s="428"/>
      <c r="Q7" s="505" t="s">
        <v>102</v>
      </c>
      <c r="R7" s="506"/>
      <c r="S7" s="506"/>
      <c r="T7" s="506"/>
      <c r="U7" s="507"/>
      <c r="V7" s="389"/>
      <c r="W7" s="390"/>
      <c r="X7" s="390"/>
      <c r="Y7" s="390"/>
      <c r="Z7" s="391"/>
      <c r="AA7" s="389"/>
      <c r="AB7" s="390"/>
      <c r="AC7" s="390"/>
      <c r="AD7" s="390"/>
      <c r="AE7" s="391"/>
      <c r="AF7" s="466">
        <v>42641</v>
      </c>
      <c r="AG7" s="467"/>
      <c r="AH7" s="467"/>
      <c r="AI7" s="467"/>
      <c r="AJ7" s="468"/>
      <c r="AK7" s="389"/>
      <c r="AL7" s="390"/>
      <c r="AM7" s="390"/>
      <c r="AN7" s="390"/>
      <c r="AO7" s="391"/>
      <c r="AP7" s="406"/>
      <c r="AQ7" s="407"/>
      <c r="AR7" s="407"/>
      <c r="AS7" s="407"/>
      <c r="AT7" s="408"/>
      <c r="AU7" s="406"/>
      <c r="AV7" s="407"/>
      <c r="AW7" s="407"/>
      <c r="AX7" s="407"/>
      <c r="AY7" s="408"/>
      <c r="AZ7" s="389"/>
      <c r="BA7" s="390"/>
      <c r="BB7" s="390"/>
      <c r="BC7" s="390"/>
      <c r="BD7" s="391"/>
      <c r="BE7" s="389"/>
      <c r="BF7" s="390"/>
      <c r="BG7" s="390"/>
      <c r="BH7" s="390"/>
      <c r="BI7" s="391"/>
      <c r="BJ7" s="389"/>
      <c r="BK7" s="390"/>
      <c r="BL7" s="390"/>
      <c r="BM7" s="390"/>
      <c r="BN7" s="391"/>
      <c r="BO7" s="406"/>
      <c r="BP7" s="407"/>
      <c r="BQ7" s="407"/>
      <c r="BR7" s="407"/>
      <c r="BS7" s="408"/>
      <c r="BT7" s="406"/>
      <c r="BU7" s="407"/>
      <c r="BV7" s="407"/>
      <c r="BW7" s="407"/>
      <c r="BX7" s="408"/>
      <c r="BY7" s="406"/>
      <c r="BZ7" s="407"/>
      <c r="CA7" s="407"/>
      <c r="CB7" s="407"/>
      <c r="CC7" s="408"/>
      <c r="CD7" s="349"/>
      <c r="CE7" s="427"/>
      <c r="CF7" s="427"/>
      <c r="CG7" s="427"/>
      <c r="CH7" s="428"/>
      <c r="CI7" s="389"/>
      <c r="CJ7" s="390"/>
      <c r="CK7" s="390"/>
      <c r="CL7" s="390"/>
      <c r="CM7" s="391"/>
      <c r="CN7" s="349"/>
      <c r="CO7" s="427"/>
      <c r="CP7" s="427"/>
      <c r="CQ7" s="427"/>
      <c r="CR7" s="428"/>
      <c r="CS7" s="349" t="s">
        <v>39</v>
      </c>
      <c r="CT7" s="427"/>
      <c r="CU7" s="427"/>
      <c r="CV7" s="427"/>
      <c r="CW7" s="428"/>
      <c r="CX7" s="441"/>
      <c r="CY7" s="442"/>
      <c r="CZ7" s="442"/>
      <c r="DA7" s="442"/>
      <c r="DB7" s="443"/>
      <c r="DC7" s="444" t="s">
        <v>24</v>
      </c>
      <c r="DD7" s="445"/>
      <c r="DE7" s="445"/>
      <c r="DF7" s="445"/>
      <c r="DG7" s="445"/>
      <c r="DH7" s="446"/>
      <c r="DI7" s="418" t="s">
        <v>49</v>
      </c>
      <c r="DJ7" s="409" t="s">
        <v>59</v>
      </c>
    </row>
    <row r="8" spans="2:115" ht="25.5" customHeight="1" thickBot="1">
      <c r="B8" s="392" t="s">
        <v>41</v>
      </c>
      <c r="C8" s="393"/>
      <c r="D8" s="393"/>
      <c r="E8" s="394" t="s">
        <v>18</v>
      </c>
      <c r="F8" s="395"/>
      <c r="G8" s="392" t="s">
        <v>41</v>
      </c>
      <c r="H8" s="393"/>
      <c r="I8" s="393"/>
      <c r="J8" s="394" t="s">
        <v>18</v>
      </c>
      <c r="K8" s="395"/>
      <c r="L8" s="392" t="s">
        <v>41</v>
      </c>
      <c r="M8" s="393"/>
      <c r="N8" s="393"/>
      <c r="O8" s="394" t="s">
        <v>18</v>
      </c>
      <c r="P8" s="395"/>
      <c r="Q8" s="392" t="s">
        <v>41</v>
      </c>
      <c r="R8" s="393"/>
      <c r="S8" s="393"/>
      <c r="T8" s="394" t="s">
        <v>18</v>
      </c>
      <c r="U8" s="395"/>
      <c r="V8" s="392" t="s">
        <v>41</v>
      </c>
      <c r="W8" s="393"/>
      <c r="X8" s="393"/>
      <c r="Y8" s="394" t="s">
        <v>18</v>
      </c>
      <c r="Z8" s="395"/>
      <c r="AA8" s="392" t="s">
        <v>41</v>
      </c>
      <c r="AB8" s="393"/>
      <c r="AC8" s="393"/>
      <c r="AD8" s="394" t="s">
        <v>18</v>
      </c>
      <c r="AE8" s="395"/>
      <c r="AF8" s="392" t="s">
        <v>41</v>
      </c>
      <c r="AG8" s="393"/>
      <c r="AH8" s="393"/>
      <c r="AI8" s="394" t="s">
        <v>18</v>
      </c>
      <c r="AJ8" s="395"/>
      <c r="AK8" s="392" t="s">
        <v>41</v>
      </c>
      <c r="AL8" s="393"/>
      <c r="AM8" s="393"/>
      <c r="AN8" s="394" t="s">
        <v>18</v>
      </c>
      <c r="AO8" s="395"/>
      <c r="AP8" s="392" t="s">
        <v>41</v>
      </c>
      <c r="AQ8" s="393"/>
      <c r="AR8" s="393"/>
      <c r="AS8" s="394" t="s">
        <v>18</v>
      </c>
      <c r="AT8" s="395"/>
      <c r="AU8" s="392" t="s">
        <v>41</v>
      </c>
      <c r="AV8" s="393"/>
      <c r="AW8" s="393"/>
      <c r="AX8" s="394" t="s">
        <v>18</v>
      </c>
      <c r="AY8" s="395"/>
      <c r="AZ8" s="392" t="s">
        <v>41</v>
      </c>
      <c r="BA8" s="393"/>
      <c r="BB8" s="393"/>
      <c r="BC8" s="394" t="s">
        <v>18</v>
      </c>
      <c r="BD8" s="395"/>
      <c r="BE8" s="392" t="s">
        <v>41</v>
      </c>
      <c r="BF8" s="393"/>
      <c r="BG8" s="393"/>
      <c r="BH8" s="394" t="s">
        <v>18</v>
      </c>
      <c r="BI8" s="395"/>
      <c r="BJ8" s="392" t="s">
        <v>41</v>
      </c>
      <c r="BK8" s="393"/>
      <c r="BL8" s="393"/>
      <c r="BM8" s="394" t="s">
        <v>18</v>
      </c>
      <c r="BN8" s="395"/>
      <c r="BO8" s="392" t="s">
        <v>41</v>
      </c>
      <c r="BP8" s="393"/>
      <c r="BQ8" s="393"/>
      <c r="BR8" s="394" t="s">
        <v>18</v>
      </c>
      <c r="BS8" s="395"/>
      <c r="BT8" s="392" t="s">
        <v>41</v>
      </c>
      <c r="BU8" s="393"/>
      <c r="BV8" s="393"/>
      <c r="BW8" s="394" t="s">
        <v>18</v>
      </c>
      <c r="BX8" s="395"/>
      <c r="BY8" s="392" t="s">
        <v>41</v>
      </c>
      <c r="BZ8" s="393"/>
      <c r="CA8" s="393"/>
      <c r="CB8" s="394" t="s">
        <v>18</v>
      </c>
      <c r="CC8" s="395"/>
      <c r="CD8" s="392" t="s">
        <v>41</v>
      </c>
      <c r="CE8" s="393"/>
      <c r="CF8" s="393"/>
      <c r="CG8" s="394" t="s">
        <v>18</v>
      </c>
      <c r="CH8" s="395"/>
      <c r="CI8" s="392" t="s">
        <v>41</v>
      </c>
      <c r="CJ8" s="393"/>
      <c r="CK8" s="393"/>
      <c r="CL8" s="394" t="s">
        <v>18</v>
      </c>
      <c r="CM8" s="395"/>
      <c r="CN8" s="392" t="s">
        <v>41</v>
      </c>
      <c r="CO8" s="393"/>
      <c r="CP8" s="393"/>
      <c r="CQ8" s="394" t="s">
        <v>18</v>
      </c>
      <c r="CR8" s="395"/>
      <c r="CS8" s="392" t="s">
        <v>41</v>
      </c>
      <c r="CT8" s="393"/>
      <c r="CU8" s="393"/>
      <c r="CV8" s="394" t="s">
        <v>18</v>
      </c>
      <c r="CW8" s="395"/>
      <c r="CX8" s="392" t="s">
        <v>41</v>
      </c>
      <c r="CY8" s="393"/>
      <c r="CZ8" s="393"/>
      <c r="DA8" s="394" t="s">
        <v>18</v>
      </c>
      <c r="DB8" s="395"/>
      <c r="DC8" s="449" t="s">
        <v>41</v>
      </c>
      <c r="DD8" s="450"/>
      <c r="DE8" s="451"/>
      <c r="DF8" s="452" t="s">
        <v>18</v>
      </c>
      <c r="DG8" s="453"/>
      <c r="DH8" s="447" t="s">
        <v>29</v>
      </c>
      <c r="DI8" s="418"/>
      <c r="DJ8" s="409"/>
      <c r="DK8" s="84"/>
    </row>
    <row r="9" spans="1:114" ht="27" customHeight="1">
      <c r="A9" s="85" t="s">
        <v>11</v>
      </c>
      <c r="B9" s="86" t="s">
        <v>13</v>
      </c>
      <c r="C9" s="87" t="s">
        <v>14</v>
      </c>
      <c r="D9" s="88" t="s">
        <v>15</v>
      </c>
      <c r="E9" s="89" t="s">
        <v>16</v>
      </c>
      <c r="F9" s="90" t="s">
        <v>17</v>
      </c>
      <c r="G9" s="86" t="s">
        <v>13</v>
      </c>
      <c r="H9" s="87" t="s">
        <v>14</v>
      </c>
      <c r="I9" s="88" t="s">
        <v>15</v>
      </c>
      <c r="J9" s="89" t="s">
        <v>16</v>
      </c>
      <c r="K9" s="90" t="s">
        <v>17</v>
      </c>
      <c r="L9" s="86" t="s">
        <v>13</v>
      </c>
      <c r="M9" s="87" t="s">
        <v>14</v>
      </c>
      <c r="N9" s="88" t="s">
        <v>15</v>
      </c>
      <c r="O9" s="91" t="s">
        <v>16</v>
      </c>
      <c r="P9" s="92" t="s">
        <v>17</v>
      </c>
      <c r="Q9" s="86" t="s">
        <v>13</v>
      </c>
      <c r="R9" s="87" t="s">
        <v>14</v>
      </c>
      <c r="S9" s="88" t="s">
        <v>15</v>
      </c>
      <c r="T9" s="89" t="s">
        <v>16</v>
      </c>
      <c r="U9" s="90" t="s">
        <v>17</v>
      </c>
      <c r="V9" s="86" t="s">
        <v>13</v>
      </c>
      <c r="W9" s="87" t="s">
        <v>14</v>
      </c>
      <c r="X9" s="88" t="s">
        <v>15</v>
      </c>
      <c r="Y9" s="91" t="s">
        <v>16</v>
      </c>
      <c r="Z9" s="92" t="s">
        <v>17</v>
      </c>
      <c r="AA9" s="93" t="s">
        <v>13</v>
      </c>
      <c r="AB9" s="94" t="s">
        <v>14</v>
      </c>
      <c r="AC9" s="95" t="s">
        <v>15</v>
      </c>
      <c r="AD9" s="89" t="s">
        <v>16</v>
      </c>
      <c r="AE9" s="90" t="s">
        <v>17</v>
      </c>
      <c r="AF9" s="86" t="s">
        <v>13</v>
      </c>
      <c r="AG9" s="87" t="s">
        <v>14</v>
      </c>
      <c r="AH9" s="88" t="s">
        <v>15</v>
      </c>
      <c r="AI9" s="89" t="s">
        <v>16</v>
      </c>
      <c r="AJ9" s="90" t="s">
        <v>17</v>
      </c>
      <c r="AK9" s="86" t="s">
        <v>13</v>
      </c>
      <c r="AL9" s="87" t="s">
        <v>14</v>
      </c>
      <c r="AM9" s="88" t="s">
        <v>15</v>
      </c>
      <c r="AN9" s="89" t="s">
        <v>16</v>
      </c>
      <c r="AO9" s="90" t="s">
        <v>17</v>
      </c>
      <c r="AP9" s="86" t="s">
        <v>13</v>
      </c>
      <c r="AQ9" s="87" t="s">
        <v>14</v>
      </c>
      <c r="AR9" s="88" t="s">
        <v>15</v>
      </c>
      <c r="AS9" s="89" t="s">
        <v>16</v>
      </c>
      <c r="AT9" s="90" t="s">
        <v>17</v>
      </c>
      <c r="AU9" s="86" t="s">
        <v>13</v>
      </c>
      <c r="AV9" s="87" t="s">
        <v>14</v>
      </c>
      <c r="AW9" s="88" t="s">
        <v>15</v>
      </c>
      <c r="AX9" s="89" t="s">
        <v>16</v>
      </c>
      <c r="AY9" s="90" t="s">
        <v>17</v>
      </c>
      <c r="AZ9" s="86" t="s">
        <v>13</v>
      </c>
      <c r="BA9" s="87" t="s">
        <v>14</v>
      </c>
      <c r="BB9" s="88" t="s">
        <v>15</v>
      </c>
      <c r="BC9" s="89" t="s">
        <v>16</v>
      </c>
      <c r="BD9" s="90" t="s">
        <v>17</v>
      </c>
      <c r="BE9" s="86" t="s">
        <v>13</v>
      </c>
      <c r="BF9" s="87" t="s">
        <v>14</v>
      </c>
      <c r="BG9" s="88" t="s">
        <v>15</v>
      </c>
      <c r="BH9" s="89" t="s">
        <v>16</v>
      </c>
      <c r="BI9" s="90" t="s">
        <v>17</v>
      </c>
      <c r="BJ9" s="86" t="s">
        <v>13</v>
      </c>
      <c r="BK9" s="87" t="s">
        <v>14</v>
      </c>
      <c r="BL9" s="88" t="s">
        <v>15</v>
      </c>
      <c r="BM9" s="89" t="s">
        <v>16</v>
      </c>
      <c r="BN9" s="90" t="s">
        <v>17</v>
      </c>
      <c r="BO9" s="86" t="s">
        <v>13</v>
      </c>
      <c r="BP9" s="87" t="s">
        <v>14</v>
      </c>
      <c r="BQ9" s="88" t="s">
        <v>15</v>
      </c>
      <c r="BR9" s="89" t="s">
        <v>16</v>
      </c>
      <c r="BS9" s="90" t="s">
        <v>17</v>
      </c>
      <c r="BT9" s="86" t="s">
        <v>13</v>
      </c>
      <c r="BU9" s="87" t="s">
        <v>14</v>
      </c>
      <c r="BV9" s="88" t="s">
        <v>15</v>
      </c>
      <c r="BW9" s="89" t="s">
        <v>16</v>
      </c>
      <c r="BX9" s="90" t="s">
        <v>17</v>
      </c>
      <c r="BY9" s="86" t="s">
        <v>13</v>
      </c>
      <c r="BZ9" s="87" t="s">
        <v>14</v>
      </c>
      <c r="CA9" s="88" t="s">
        <v>15</v>
      </c>
      <c r="CB9" s="89" t="s">
        <v>16</v>
      </c>
      <c r="CC9" s="90" t="s">
        <v>17</v>
      </c>
      <c r="CD9" s="86" t="s">
        <v>13</v>
      </c>
      <c r="CE9" s="87" t="s">
        <v>14</v>
      </c>
      <c r="CF9" s="88" t="s">
        <v>15</v>
      </c>
      <c r="CG9" s="89" t="s">
        <v>16</v>
      </c>
      <c r="CH9" s="90" t="s">
        <v>17</v>
      </c>
      <c r="CI9" s="86" t="s">
        <v>13</v>
      </c>
      <c r="CJ9" s="87" t="s">
        <v>14</v>
      </c>
      <c r="CK9" s="88" t="s">
        <v>15</v>
      </c>
      <c r="CL9" s="89" t="s">
        <v>16</v>
      </c>
      <c r="CM9" s="90" t="s">
        <v>17</v>
      </c>
      <c r="CN9" s="86" t="s">
        <v>13</v>
      </c>
      <c r="CO9" s="87" t="s">
        <v>14</v>
      </c>
      <c r="CP9" s="88" t="s">
        <v>15</v>
      </c>
      <c r="CQ9" s="89" t="s">
        <v>16</v>
      </c>
      <c r="CR9" s="90" t="s">
        <v>17</v>
      </c>
      <c r="CS9" s="86" t="s">
        <v>13</v>
      </c>
      <c r="CT9" s="87" t="s">
        <v>14</v>
      </c>
      <c r="CU9" s="88" t="s">
        <v>15</v>
      </c>
      <c r="CV9" s="89" t="s">
        <v>16</v>
      </c>
      <c r="CW9" s="90" t="s">
        <v>17</v>
      </c>
      <c r="CX9" s="86" t="s">
        <v>13</v>
      </c>
      <c r="CY9" s="87" t="s">
        <v>14</v>
      </c>
      <c r="CZ9" s="88" t="s">
        <v>15</v>
      </c>
      <c r="DA9" s="89" t="s">
        <v>16</v>
      </c>
      <c r="DB9" s="90" t="s">
        <v>17</v>
      </c>
      <c r="DC9" s="86" t="s">
        <v>13</v>
      </c>
      <c r="DD9" s="96" t="s">
        <v>14</v>
      </c>
      <c r="DE9" s="88" t="s">
        <v>15</v>
      </c>
      <c r="DF9" s="89" t="s">
        <v>16</v>
      </c>
      <c r="DG9" s="88" t="s">
        <v>17</v>
      </c>
      <c r="DH9" s="448"/>
      <c r="DI9" s="419"/>
      <c r="DJ9" s="410"/>
    </row>
    <row r="10" spans="1:115" ht="22.5" customHeight="1">
      <c r="A10" s="350" t="s">
        <v>0</v>
      </c>
      <c r="B10" s="336">
        <v>5</v>
      </c>
      <c r="C10" s="334">
        <v>5</v>
      </c>
      <c r="D10" s="322">
        <v>9</v>
      </c>
      <c r="E10" s="324"/>
      <c r="F10" s="326">
        <v>5</v>
      </c>
      <c r="G10" s="336">
        <v>1</v>
      </c>
      <c r="H10" s="334">
        <v>1</v>
      </c>
      <c r="I10" s="322">
        <v>5</v>
      </c>
      <c r="J10" s="324">
        <v>2</v>
      </c>
      <c r="K10" s="326"/>
      <c r="L10" s="336">
        <v>1</v>
      </c>
      <c r="M10" s="334">
        <v>7</v>
      </c>
      <c r="N10" s="322">
        <v>2</v>
      </c>
      <c r="O10" s="324"/>
      <c r="P10" s="326"/>
      <c r="Q10" s="336"/>
      <c r="R10" s="334"/>
      <c r="S10" s="322"/>
      <c r="T10" s="324"/>
      <c r="U10" s="326"/>
      <c r="V10" s="336">
        <v>1</v>
      </c>
      <c r="W10" s="334">
        <v>1</v>
      </c>
      <c r="X10" s="322">
        <v>4</v>
      </c>
      <c r="Y10" s="324">
        <v>1</v>
      </c>
      <c r="Z10" s="326">
        <v>1</v>
      </c>
      <c r="AA10" s="338">
        <v>2</v>
      </c>
      <c r="AB10" s="340"/>
      <c r="AC10" s="342">
        <v>3</v>
      </c>
      <c r="AD10" s="344">
        <v>1</v>
      </c>
      <c r="AE10" s="346">
        <v>2</v>
      </c>
      <c r="AF10" s="336">
        <v>13</v>
      </c>
      <c r="AG10" s="334">
        <v>10</v>
      </c>
      <c r="AH10" s="322"/>
      <c r="AI10" s="324">
        <v>7</v>
      </c>
      <c r="AJ10" s="326"/>
      <c r="AK10" s="336">
        <v>3</v>
      </c>
      <c r="AL10" s="334">
        <v>4</v>
      </c>
      <c r="AM10" s="322">
        <v>6</v>
      </c>
      <c r="AN10" s="324">
        <v>1</v>
      </c>
      <c r="AO10" s="326">
        <v>4</v>
      </c>
      <c r="AP10" s="336"/>
      <c r="AQ10" s="334"/>
      <c r="AR10" s="322"/>
      <c r="AS10" s="324"/>
      <c r="AT10" s="326"/>
      <c r="AU10" s="336"/>
      <c r="AV10" s="334"/>
      <c r="AW10" s="322"/>
      <c r="AX10" s="324"/>
      <c r="AY10" s="326"/>
      <c r="AZ10" s="336">
        <v>2</v>
      </c>
      <c r="BA10" s="334">
        <v>5</v>
      </c>
      <c r="BB10" s="322">
        <v>8</v>
      </c>
      <c r="BC10" s="324">
        <v>2</v>
      </c>
      <c r="BD10" s="326">
        <v>4</v>
      </c>
      <c r="BE10" s="336"/>
      <c r="BF10" s="334">
        <v>1</v>
      </c>
      <c r="BG10" s="322">
        <v>6</v>
      </c>
      <c r="BH10" s="324">
        <v>1</v>
      </c>
      <c r="BI10" s="326">
        <v>1</v>
      </c>
      <c r="BJ10" s="336">
        <v>3</v>
      </c>
      <c r="BK10" s="334">
        <v>8</v>
      </c>
      <c r="BL10" s="322">
        <v>7</v>
      </c>
      <c r="BM10" s="324">
        <v>3</v>
      </c>
      <c r="BN10" s="326">
        <v>4</v>
      </c>
      <c r="BO10" s="336">
        <v>1</v>
      </c>
      <c r="BP10" s="334">
        <v>5</v>
      </c>
      <c r="BQ10" s="322">
        <v>3</v>
      </c>
      <c r="BR10" s="324">
        <v>1</v>
      </c>
      <c r="BS10" s="326">
        <v>1</v>
      </c>
      <c r="BT10" s="336">
        <v>3</v>
      </c>
      <c r="BU10" s="334">
        <v>5</v>
      </c>
      <c r="BV10" s="322">
        <v>5</v>
      </c>
      <c r="BW10" s="324">
        <v>1</v>
      </c>
      <c r="BX10" s="326">
        <v>3</v>
      </c>
      <c r="BY10" s="336">
        <v>1</v>
      </c>
      <c r="BZ10" s="334">
        <v>2</v>
      </c>
      <c r="CA10" s="322">
        <v>1</v>
      </c>
      <c r="CB10" s="324">
        <v>1</v>
      </c>
      <c r="CC10" s="326"/>
      <c r="CD10" s="336">
        <v>3</v>
      </c>
      <c r="CE10" s="334">
        <v>7</v>
      </c>
      <c r="CF10" s="322">
        <v>9</v>
      </c>
      <c r="CG10" s="324"/>
      <c r="CH10" s="326">
        <v>4</v>
      </c>
      <c r="CI10" s="336">
        <v>1</v>
      </c>
      <c r="CJ10" s="334">
        <v>2</v>
      </c>
      <c r="CK10" s="322">
        <v>6</v>
      </c>
      <c r="CL10" s="324"/>
      <c r="CM10" s="326">
        <v>3</v>
      </c>
      <c r="CN10" s="336"/>
      <c r="CO10" s="334"/>
      <c r="CP10" s="322"/>
      <c r="CQ10" s="324"/>
      <c r="CR10" s="326"/>
      <c r="CS10" s="336"/>
      <c r="CT10" s="334"/>
      <c r="CU10" s="322"/>
      <c r="CV10" s="324"/>
      <c r="CW10" s="326"/>
      <c r="CX10" s="328">
        <v>4</v>
      </c>
      <c r="CY10" s="330">
        <v>2</v>
      </c>
      <c r="CZ10" s="332"/>
      <c r="DA10" s="318">
        <v>1</v>
      </c>
      <c r="DB10" s="320"/>
      <c r="DC10" s="354">
        <f>+B10+G10+L10+Q10+V10+AA10+AF10+AK10+AP10+AU10+AZ10+BE10+BJ10+BO10+BT10+BY10+CD10+CI10+CN10+CS10+CX10</f>
        <v>44</v>
      </c>
      <c r="DD10" s="356">
        <f>+C10+H10+M10+R10+W10+AB10+AG10+AL10+AQ10+AV10+BA10+BF10+BK10+BP10+BU10+BZ10+CE10+CJ10+CO10+CT10+CY10</f>
        <v>65</v>
      </c>
      <c r="DE10" s="356">
        <f>+D10+I10+N10+S10+X10+AC10+AH10+AM10+AR10+AW10+BB10+BG10+BL10+BQ10+BV10+CA10+CF10+CK10+CP10+CU10+CZ10</f>
        <v>74</v>
      </c>
      <c r="DF10" s="358">
        <f>+E10+J10+O10+T10+Y10+AD10+AI10+AN10+AS10+AX10+BC10+BH10+BM10+BR10+BW10+CB10+CG10+CL10+CQ10+CV10+DA10</f>
        <v>22</v>
      </c>
      <c r="DG10" s="360">
        <f>+F10+K10+P10+U10+Z10+AE10+AJ10+AO10+AT10+AY10+BD10+BI10+BN10+BS10+BX10+CC10+CH10+CM10+CR10+CW10+DB10</f>
        <v>32</v>
      </c>
      <c r="DH10" s="362">
        <f>SUM(DC10:DG10)</f>
        <v>237</v>
      </c>
      <c r="DI10" s="364">
        <f>DH10-DJ10</f>
        <v>195</v>
      </c>
      <c r="DJ10" s="411">
        <f>Q10+R10+S10+T10+U10+AF10+AG10+AH10+AI10+AJ10+BY10+BZ10+CA10+CB10+CC10+CX10+CY10+CZ10+DA10+DB10</f>
        <v>42</v>
      </c>
      <c r="DK10" s="102" t="s">
        <v>0</v>
      </c>
    </row>
    <row r="11" spans="1:115" ht="22.5" customHeight="1">
      <c r="A11" s="351"/>
      <c r="B11" s="337"/>
      <c r="C11" s="335"/>
      <c r="D11" s="323"/>
      <c r="E11" s="325"/>
      <c r="F11" s="327"/>
      <c r="G11" s="337"/>
      <c r="H11" s="335"/>
      <c r="I11" s="323"/>
      <c r="J11" s="325"/>
      <c r="K11" s="327"/>
      <c r="L11" s="337"/>
      <c r="M11" s="335"/>
      <c r="N11" s="323"/>
      <c r="O11" s="325"/>
      <c r="P11" s="327"/>
      <c r="Q11" s="337"/>
      <c r="R11" s="335"/>
      <c r="S11" s="323"/>
      <c r="T11" s="325"/>
      <c r="U11" s="327"/>
      <c r="V11" s="337"/>
      <c r="W11" s="335"/>
      <c r="X11" s="323"/>
      <c r="Y11" s="325"/>
      <c r="Z11" s="327"/>
      <c r="AA11" s="339"/>
      <c r="AB11" s="341"/>
      <c r="AC11" s="343"/>
      <c r="AD11" s="345"/>
      <c r="AE11" s="347"/>
      <c r="AF11" s="337"/>
      <c r="AG11" s="335"/>
      <c r="AH11" s="323"/>
      <c r="AI11" s="325"/>
      <c r="AJ11" s="327"/>
      <c r="AK11" s="337"/>
      <c r="AL11" s="335"/>
      <c r="AM11" s="323"/>
      <c r="AN11" s="325"/>
      <c r="AO11" s="327"/>
      <c r="AP11" s="337"/>
      <c r="AQ11" s="335"/>
      <c r="AR11" s="323"/>
      <c r="AS11" s="325"/>
      <c r="AT11" s="327"/>
      <c r="AU11" s="337"/>
      <c r="AV11" s="335"/>
      <c r="AW11" s="323"/>
      <c r="AX11" s="325"/>
      <c r="AY11" s="327"/>
      <c r="AZ11" s="337"/>
      <c r="BA11" s="335"/>
      <c r="BB11" s="323"/>
      <c r="BC11" s="325"/>
      <c r="BD11" s="327"/>
      <c r="BE11" s="337"/>
      <c r="BF11" s="335"/>
      <c r="BG11" s="323"/>
      <c r="BH11" s="325"/>
      <c r="BI11" s="327"/>
      <c r="BJ11" s="337"/>
      <c r="BK11" s="335"/>
      <c r="BL11" s="323"/>
      <c r="BM11" s="325"/>
      <c r="BN11" s="327"/>
      <c r="BO11" s="337"/>
      <c r="BP11" s="335"/>
      <c r="BQ11" s="323"/>
      <c r="BR11" s="325"/>
      <c r="BS11" s="327"/>
      <c r="BT11" s="337"/>
      <c r="BU11" s="335"/>
      <c r="BV11" s="323"/>
      <c r="BW11" s="325"/>
      <c r="BX11" s="327"/>
      <c r="BY11" s="337"/>
      <c r="BZ11" s="335"/>
      <c r="CA11" s="323"/>
      <c r="CB11" s="325"/>
      <c r="CC11" s="327"/>
      <c r="CD11" s="337"/>
      <c r="CE11" s="335"/>
      <c r="CF11" s="323"/>
      <c r="CG11" s="325"/>
      <c r="CH11" s="327"/>
      <c r="CI11" s="337"/>
      <c r="CJ11" s="335"/>
      <c r="CK11" s="323"/>
      <c r="CL11" s="325"/>
      <c r="CM11" s="327"/>
      <c r="CN11" s="337"/>
      <c r="CO11" s="335"/>
      <c r="CP11" s="323"/>
      <c r="CQ11" s="325"/>
      <c r="CR11" s="327"/>
      <c r="CS11" s="337"/>
      <c r="CT11" s="335"/>
      <c r="CU11" s="323"/>
      <c r="CV11" s="325"/>
      <c r="CW11" s="327"/>
      <c r="CX11" s="329"/>
      <c r="CY11" s="331"/>
      <c r="CZ11" s="333"/>
      <c r="DA11" s="319"/>
      <c r="DB11" s="321"/>
      <c r="DC11" s="355"/>
      <c r="DD11" s="357"/>
      <c r="DE11" s="357"/>
      <c r="DF11" s="359"/>
      <c r="DG11" s="361"/>
      <c r="DH11" s="363"/>
      <c r="DI11" s="365"/>
      <c r="DJ11" s="498"/>
      <c r="DK11" s="102"/>
    </row>
    <row r="12" spans="1:115" ht="22.5" customHeight="1">
      <c r="A12" s="350" t="s">
        <v>3</v>
      </c>
      <c r="B12" s="336">
        <v>2</v>
      </c>
      <c r="C12" s="334">
        <v>2</v>
      </c>
      <c r="D12" s="322">
        <v>6</v>
      </c>
      <c r="E12" s="324">
        <v>2</v>
      </c>
      <c r="F12" s="326"/>
      <c r="G12" s="336"/>
      <c r="H12" s="334"/>
      <c r="I12" s="322">
        <v>2</v>
      </c>
      <c r="J12" s="324"/>
      <c r="K12" s="326"/>
      <c r="L12" s="336">
        <v>1</v>
      </c>
      <c r="M12" s="334">
        <v>3</v>
      </c>
      <c r="N12" s="322">
        <v>4</v>
      </c>
      <c r="O12" s="324">
        <v>1</v>
      </c>
      <c r="P12" s="326"/>
      <c r="Q12" s="336"/>
      <c r="R12" s="334"/>
      <c r="S12" s="322"/>
      <c r="T12" s="324"/>
      <c r="U12" s="326"/>
      <c r="V12" s="336"/>
      <c r="W12" s="334"/>
      <c r="X12" s="322"/>
      <c r="Y12" s="324"/>
      <c r="Z12" s="326"/>
      <c r="AA12" s="338"/>
      <c r="AB12" s="340"/>
      <c r="AC12" s="342"/>
      <c r="AD12" s="344"/>
      <c r="AE12" s="346"/>
      <c r="AF12" s="336"/>
      <c r="AG12" s="334"/>
      <c r="AH12" s="322"/>
      <c r="AI12" s="324"/>
      <c r="AJ12" s="326"/>
      <c r="AK12" s="336"/>
      <c r="AL12" s="334"/>
      <c r="AM12" s="322"/>
      <c r="AN12" s="324"/>
      <c r="AO12" s="326"/>
      <c r="AP12" s="336"/>
      <c r="AQ12" s="334"/>
      <c r="AR12" s="322"/>
      <c r="AS12" s="324"/>
      <c r="AT12" s="326"/>
      <c r="AU12" s="336"/>
      <c r="AV12" s="334"/>
      <c r="AW12" s="322"/>
      <c r="AX12" s="324"/>
      <c r="AY12" s="326"/>
      <c r="AZ12" s="336"/>
      <c r="BA12" s="334">
        <v>1</v>
      </c>
      <c r="BB12" s="322"/>
      <c r="BC12" s="324">
        <v>1</v>
      </c>
      <c r="BD12" s="326"/>
      <c r="BE12" s="336">
        <v>2</v>
      </c>
      <c r="BF12" s="334">
        <v>3</v>
      </c>
      <c r="BG12" s="322">
        <v>12</v>
      </c>
      <c r="BH12" s="324">
        <v>3</v>
      </c>
      <c r="BI12" s="326">
        <v>2</v>
      </c>
      <c r="BJ12" s="336">
        <v>0</v>
      </c>
      <c r="BK12" s="334">
        <v>1</v>
      </c>
      <c r="BL12" s="322">
        <v>3</v>
      </c>
      <c r="BM12" s="324"/>
      <c r="BN12" s="326"/>
      <c r="BO12" s="336"/>
      <c r="BP12" s="334">
        <v>1</v>
      </c>
      <c r="BQ12" s="322">
        <v>1</v>
      </c>
      <c r="BR12" s="324">
        <v>1</v>
      </c>
      <c r="BS12" s="326"/>
      <c r="BT12" s="336"/>
      <c r="BU12" s="334">
        <v>2</v>
      </c>
      <c r="BV12" s="322">
        <v>3</v>
      </c>
      <c r="BW12" s="324"/>
      <c r="BX12" s="326"/>
      <c r="BY12" s="336"/>
      <c r="BZ12" s="334"/>
      <c r="CA12" s="322">
        <v>1</v>
      </c>
      <c r="CB12" s="324">
        <v>1</v>
      </c>
      <c r="CC12" s="326"/>
      <c r="CD12" s="336"/>
      <c r="CE12" s="334">
        <v>2</v>
      </c>
      <c r="CF12" s="322">
        <v>1</v>
      </c>
      <c r="CG12" s="324">
        <v>1</v>
      </c>
      <c r="CH12" s="326"/>
      <c r="CI12" s="336">
        <v>2</v>
      </c>
      <c r="CJ12" s="334">
        <v>3</v>
      </c>
      <c r="CK12" s="322">
        <v>10</v>
      </c>
      <c r="CL12" s="324">
        <v>2</v>
      </c>
      <c r="CM12" s="326">
        <v>1</v>
      </c>
      <c r="CN12" s="336"/>
      <c r="CO12" s="334"/>
      <c r="CP12" s="322"/>
      <c r="CQ12" s="324"/>
      <c r="CR12" s="326"/>
      <c r="CS12" s="336"/>
      <c r="CT12" s="334"/>
      <c r="CU12" s="322"/>
      <c r="CV12" s="324"/>
      <c r="CW12" s="326"/>
      <c r="CX12" s="328">
        <v>1</v>
      </c>
      <c r="CY12" s="330">
        <v>2</v>
      </c>
      <c r="CZ12" s="332">
        <v>4</v>
      </c>
      <c r="DA12" s="318"/>
      <c r="DB12" s="320"/>
      <c r="DC12" s="354">
        <f>+B12+G12+L12+Q12+V12+AA12+AF12+AK12+AP12+AU12+AZ12+BE12+BJ12+BO12+BT12+BY12+CD12+CI12+CN12+CS12+CX12</f>
        <v>8</v>
      </c>
      <c r="DD12" s="356">
        <f>+C12+H12+M12+R12+W12+AB12+AG12+AL12+AQ12+AV12+BA12+BF12+BK12+BP12+BU12+BZ12+CE12+CJ12+CO12+CT12+CY12</f>
        <v>20</v>
      </c>
      <c r="DE12" s="356">
        <f>+D12+I12+N12+S12+X12+AC12+AH12+AM12+AR12+AW12+BB12+BG12+BL12+BQ12+BV12+CA12+CF12+CK12+CP12+CU12+CZ12</f>
        <v>47</v>
      </c>
      <c r="DF12" s="358">
        <f>+E12+J12+O12+T12+Y12+AD12+AI12+AN12+AS12+AX12+BC12+BH12+BM12+BR12+BW12+CB12+CG12+CL12+CQ12+CV12+DA12</f>
        <v>12</v>
      </c>
      <c r="DG12" s="360">
        <f>+F12+K12+P12+U12+Z12+AE12+AJ12+AO12+AT12+AY12+BD12+BI12+BN12+BS12+BX12+CC12+CH12+CM12+CR12+CW12+DB12</f>
        <v>3</v>
      </c>
      <c r="DH12" s="362">
        <f>SUM(DC12:DG12)</f>
        <v>90</v>
      </c>
      <c r="DI12" s="364">
        <f>DH12-DJ12</f>
        <v>81</v>
      </c>
      <c r="DJ12" s="348">
        <f>Q12+R12+S12+T12+U12+AF12+AG12+AH12+AI12+AJ12+BY12+BZ12+CA12+CB12+CC12+CX12+CY12+CZ12+DA12+DB12</f>
        <v>9</v>
      </c>
      <c r="DK12" s="352" t="s">
        <v>3</v>
      </c>
    </row>
    <row r="13" spans="1:115" ht="22.5" customHeight="1">
      <c r="A13" s="351"/>
      <c r="B13" s="337"/>
      <c r="C13" s="335"/>
      <c r="D13" s="323"/>
      <c r="E13" s="325"/>
      <c r="F13" s="327"/>
      <c r="G13" s="337"/>
      <c r="H13" s="335"/>
      <c r="I13" s="323"/>
      <c r="J13" s="325"/>
      <c r="K13" s="327"/>
      <c r="L13" s="337"/>
      <c r="M13" s="335"/>
      <c r="N13" s="323"/>
      <c r="O13" s="325"/>
      <c r="P13" s="327"/>
      <c r="Q13" s="337"/>
      <c r="R13" s="335"/>
      <c r="S13" s="323"/>
      <c r="T13" s="325"/>
      <c r="U13" s="327"/>
      <c r="V13" s="337"/>
      <c r="W13" s="335"/>
      <c r="X13" s="323"/>
      <c r="Y13" s="325"/>
      <c r="Z13" s="327"/>
      <c r="AA13" s="339"/>
      <c r="AB13" s="341"/>
      <c r="AC13" s="343"/>
      <c r="AD13" s="345"/>
      <c r="AE13" s="347"/>
      <c r="AF13" s="337"/>
      <c r="AG13" s="335"/>
      <c r="AH13" s="323"/>
      <c r="AI13" s="325"/>
      <c r="AJ13" s="327"/>
      <c r="AK13" s="337"/>
      <c r="AL13" s="335"/>
      <c r="AM13" s="323"/>
      <c r="AN13" s="325"/>
      <c r="AO13" s="327"/>
      <c r="AP13" s="337"/>
      <c r="AQ13" s="335"/>
      <c r="AR13" s="323"/>
      <c r="AS13" s="325"/>
      <c r="AT13" s="327"/>
      <c r="AU13" s="337"/>
      <c r="AV13" s="335"/>
      <c r="AW13" s="323"/>
      <c r="AX13" s="325"/>
      <c r="AY13" s="327"/>
      <c r="AZ13" s="337"/>
      <c r="BA13" s="335"/>
      <c r="BB13" s="323"/>
      <c r="BC13" s="325"/>
      <c r="BD13" s="327"/>
      <c r="BE13" s="337"/>
      <c r="BF13" s="335"/>
      <c r="BG13" s="323"/>
      <c r="BH13" s="325"/>
      <c r="BI13" s="327"/>
      <c r="BJ13" s="337"/>
      <c r="BK13" s="335"/>
      <c r="BL13" s="323"/>
      <c r="BM13" s="325"/>
      <c r="BN13" s="327"/>
      <c r="BO13" s="337"/>
      <c r="BP13" s="335"/>
      <c r="BQ13" s="323"/>
      <c r="BR13" s="325"/>
      <c r="BS13" s="327"/>
      <c r="BT13" s="337"/>
      <c r="BU13" s="335"/>
      <c r="BV13" s="323"/>
      <c r="BW13" s="325"/>
      <c r="BX13" s="327"/>
      <c r="BY13" s="337"/>
      <c r="BZ13" s="335"/>
      <c r="CA13" s="323"/>
      <c r="CB13" s="325"/>
      <c r="CC13" s="327"/>
      <c r="CD13" s="337"/>
      <c r="CE13" s="335"/>
      <c r="CF13" s="323"/>
      <c r="CG13" s="325"/>
      <c r="CH13" s="327"/>
      <c r="CI13" s="337"/>
      <c r="CJ13" s="335"/>
      <c r="CK13" s="323"/>
      <c r="CL13" s="325"/>
      <c r="CM13" s="327"/>
      <c r="CN13" s="337"/>
      <c r="CO13" s="335"/>
      <c r="CP13" s="323"/>
      <c r="CQ13" s="325"/>
      <c r="CR13" s="327"/>
      <c r="CS13" s="337"/>
      <c r="CT13" s="335"/>
      <c r="CU13" s="323"/>
      <c r="CV13" s="325"/>
      <c r="CW13" s="327"/>
      <c r="CX13" s="329"/>
      <c r="CY13" s="331"/>
      <c r="CZ13" s="333"/>
      <c r="DA13" s="319"/>
      <c r="DB13" s="321"/>
      <c r="DC13" s="355"/>
      <c r="DD13" s="357"/>
      <c r="DE13" s="357"/>
      <c r="DF13" s="359"/>
      <c r="DG13" s="361"/>
      <c r="DH13" s="363"/>
      <c r="DI13" s="365"/>
      <c r="DJ13" s="349"/>
      <c r="DK13" s="353"/>
    </row>
    <row r="14" spans="1:115" ht="22.5" customHeight="1">
      <c r="A14" s="350" t="s">
        <v>66</v>
      </c>
      <c r="B14" s="336">
        <v>0</v>
      </c>
      <c r="C14" s="334"/>
      <c r="D14" s="322"/>
      <c r="E14" s="324"/>
      <c r="F14" s="326"/>
      <c r="G14" s="336"/>
      <c r="H14" s="334"/>
      <c r="I14" s="322"/>
      <c r="J14" s="324"/>
      <c r="K14" s="326"/>
      <c r="L14" s="336">
        <v>8</v>
      </c>
      <c r="M14" s="334"/>
      <c r="N14" s="322">
        <v>1</v>
      </c>
      <c r="O14" s="324"/>
      <c r="P14" s="326"/>
      <c r="Q14" s="336"/>
      <c r="R14" s="334"/>
      <c r="S14" s="322"/>
      <c r="T14" s="324"/>
      <c r="U14" s="326"/>
      <c r="V14" s="336"/>
      <c r="W14" s="334"/>
      <c r="X14" s="322"/>
      <c r="Y14" s="324"/>
      <c r="Z14" s="326"/>
      <c r="AA14" s="338"/>
      <c r="AB14" s="340"/>
      <c r="AC14" s="342"/>
      <c r="AD14" s="344"/>
      <c r="AE14" s="346"/>
      <c r="AF14" s="336"/>
      <c r="AG14" s="334"/>
      <c r="AH14" s="322"/>
      <c r="AI14" s="324"/>
      <c r="AJ14" s="326"/>
      <c r="AK14" s="336"/>
      <c r="AL14" s="334"/>
      <c r="AM14" s="322"/>
      <c r="AN14" s="324"/>
      <c r="AO14" s="326"/>
      <c r="AP14" s="336"/>
      <c r="AQ14" s="334"/>
      <c r="AR14" s="322"/>
      <c r="AS14" s="324"/>
      <c r="AT14" s="326"/>
      <c r="AU14" s="336"/>
      <c r="AV14" s="334"/>
      <c r="AW14" s="322"/>
      <c r="AX14" s="324"/>
      <c r="AY14" s="326"/>
      <c r="AZ14" s="336"/>
      <c r="BA14" s="334"/>
      <c r="BB14" s="322"/>
      <c r="BC14" s="324"/>
      <c r="BD14" s="326"/>
      <c r="BE14" s="336"/>
      <c r="BF14" s="334"/>
      <c r="BG14" s="322"/>
      <c r="BH14" s="324"/>
      <c r="BI14" s="326"/>
      <c r="BJ14" s="336"/>
      <c r="BK14" s="334"/>
      <c r="BL14" s="322"/>
      <c r="BM14" s="324"/>
      <c r="BN14" s="326"/>
      <c r="BO14" s="336"/>
      <c r="BP14" s="334"/>
      <c r="BQ14" s="322"/>
      <c r="BR14" s="324"/>
      <c r="BS14" s="326"/>
      <c r="BT14" s="336"/>
      <c r="BU14" s="334"/>
      <c r="BV14" s="322"/>
      <c r="BW14" s="324"/>
      <c r="BX14" s="326"/>
      <c r="BY14" s="336">
        <v>4</v>
      </c>
      <c r="BZ14" s="334">
        <v>3</v>
      </c>
      <c r="CA14" s="322">
        <v>1</v>
      </c>
      <c r="CB14" s="324">
        <v>2</v>
      </c>
      <c r="CC14" s="326">
        <v>3</v>
      </c>
      <c r="CD14" s="336"/>
      <c r="CE14" s="334"/>
      <c r="CF14" s="322"/>
      <c r="CG14" s="324"/>
      <c r="CH14" s="326"/>
      <c r="CI14" s="336"/>
      <c r="CJ14" s="334"/>
      <c r="CK14" s="322"/>
      <c r="CL14" s="324"/>
      <c r="CM14" s="326"/>
      <c r="CN14" s="336"/>
      <c r="CO14" s="334"/>
      <c r="CP14" s="322"/>
      <c r="CQ14" s="324"/>
      <c r="CR14" s="326"/>
      <c r="CS14" s="336"/>
      <c r="CT14" s="334"/>
      <c r="CU14" s="322"/>
      <c r="CV14" s="324"/>
      <c r="CW14" s="326"/>
      <c r="CX14" s="328">
        <v>28</v>
      </c>
      <c r="CY14" s="330"/>
      <c r="CZ14" s="332"/>
      <c r="DA14" s="318"/>
      <c r="DB14" s="320"/>
      <c r="DC14" s="354">
        <f>+B14+G14+L14+Q14+V14+AA14+AF14+AK14+AP14+AU14+AZ14+BE14+BJ14+BO14+BT14+BY14+CD14+CI14+CN14+CS14+CX14</f>
        <v>40</v>
      </c>
      <c r="DD14" s="356">
        <f>+C14+H14+M14+R14+W14+AB14+AG14+AL14+AQ14+AV14+BA14+BF14+BK14+BP14+BU14+BZ14+CE14+CJ14+CO14+CT14+CY14</f>
        <v>3</v>
      </c>
      <c r="DE14" s="356">
        <f>+D14+I14+N14+S14+X14+AC14+AH14+AM14+AR14+AW14+BB14+BG14+BL14+BQ14+BV14+CA14+CF14+CK14+CP14+CU14+CZ14</f>
        <v>2</v>
      </c>
      <c r="DF14" s="358">
        <f>+E14+J14+O14+T14+Y14+AD14+AI14+AN14+AS14+AX14+BC14+BH14+BM14+BR14+BW14+CB14+CG14+CL14+CQ14+CV14+DA14</f>
        <v>2</v>
      </c>
      <c r="DG14" s="360">
        <f>+F14+K14+P14+U14+Z14+AE14+AJ14+AO14+AT14+AY14+BD14+BI14+BN14+BS14+BX14+CC14+CH14+CM14+CR14+CW14+DB14</f>
        <v>3</v>
      </c>
      <c r="DH14" s="362">
        <f>SUM(DC14:DG14)</f>
        <v>50</v>
      </c>
      <c r="DI14" s="364">
        <f>DH14-DJ14</f>
        <v>9</v>
      </c>
      <c r="DJ14" s="348">
        <f>Q14+R14+S14+T14+U14+AF14+AG14+AH14+AI14+AJ14+BY14+BZ14+CA14+CB14+CC14+CX14+CY14+CZ14+DA14+DB14</f>
        <v>41</v>
      </c>
      <c r="DK14" s="352" t="s">
        <v>66</v>
      </c>
    </row>
    <row r="15" spans="1:115" ht="22.5" customHeight="1">
      <c r="A15" s="351"/>
      <c r="B15" s="337"/>
      <c r="C15" s="335"/>
      <c r="D15" s="323"/>
      <c r="E15" s="325"/>
      <c r="F15" s="327"/>
      <c r="G15" s="337"/>
      <c r="H15" s="335"/>
      <c r="I15" s="323"/>
      <c r="J15" s="325"/>
      <c r="K15" s="327"/>
      <c r="L15" s="337"/>
      <c r="M15" s="335"/>
      <c r="N15" s="323"/>
      <c r="O15" s="325"/>
      <c r="P15" s="327"/>
      <c r="Q15" s="337"/>
      <c r="R15" s="335"/>
      <c r="S15" s="323"/>
      <c r="T15" s="325"/>
      <c r="U15" s="327"/>
      <c r="V15" s="337"/>
      <c r="W15" s="335"/>
      <c r="X15" s="323"/>
      <c r="Y15" s="325"/>
      <c r="Z15" s="327"/>
      <c r="AA15" s="339"/>
      <c r="AB15" s="341"/>
      <c r="AC15" s="343"/>
      <c r="AD15" s="345"/>
      <c r="AE15" s="347"/>
      <c r="AF15" s="337"/>
      <c r="AG15" s="335"/>
      <c r="AH15" s="323"/>
      <c r="AI15" s="325"/>
      <c r="AJ15" s="327"/>
      <c r="AK15" s="337"/>
      <c r="AL15" s="335"/>
      <c r="AM15" s="323"/>
      <c r="AN15" s="325"/>
      <c r="AO15" s="327"/>
      <c r="AP15" s="337"/>
      <c r="AQ15" s="335"/>
      <c r="AR15" s="323"/>
      <c r="AS15" s="325"/>
      <c r="AT15" s="327"/>
      <c r="AU15" s="337"/>
      <c r="AV15" s="335"/>
      <c r="AW15" s="323"/>
      <c r="AX15" s="325"/>
      <c r="AY15" s="327"/>
      <c r="AZ15" s="337"/>
      <c r="BA15" s="335"/>
      <c r="BB15" s="323"/>
      <c r="BC15" s="325"/>
      <c r="BD15" s="327"/>
      <c r="BE15" s="337"/>
      <c r="BF15" s="335"/>
      <c r="BG15" s="323"/>
      <c r="BH15" s="325"/>
      <c r="BI15" s="327"/>
      <c r="BJ15" s="337"/>
      <c r="BK15" s="335"/>
      <c r="BL15" s="323"/>
      <c r="BM15" s="325"/>
      <c r="BN15" s="327"/>
      <c r="BO15" s="337"/>
      <c r="BP15" s="335"/>
      <c r="BQ15" s="323"/>
      <c r="BR15" s="325"/>
      <c r="BS15" s="327"/>
      <c r="BT15" s="337"/>
      <c r="BU15" s="335"/>
      <c r="BV15" s="323"/>
      <c r="BW15" s="325"/>
      <c r="BX15" s="327"/>
      <c r="BY15" s="337"/>
      <c r="BZ15" s="335"/>
      <c r="CA15" s="323"/>
      <c r="CB15" s="325"/>
      <c r="CC15" s="327"/>
      <c r="CD15" s="337"/>
      <c r="CE15" s="335"/>
      <c r="CF15" s="323"/>
      <c r="CG15" s="325"/>
      <c r="CH15" s="327"/>
      <c r="CI15" s="337"/>
      <c r="CJ15" s="335"/>
      <c r="CK15" s="323"/>
      <c r="CL15" s="325"/>
      <c r="CM15" s="327"/>
      <c r="CN15" s="337"/>
      <c r="CO15" s="335"/>
      <c r="CP15" s="323"/>
      <c r="CQ15" s="325"/>
      <c r="CR15" s="327"/>
      <c r="CS15" s="337"/>
      <c r="CT15" s="335"/>
      <c r="CU15" s="323"/>
      <c r="CV15" s="325"/>
      <c r="CW15" s="327"/>
      <c r="CX15" s="329"/>
      <c r="CY15" s="331"/>
      <c r="CZ15" s="333"/>
      <c r="DA15" s="319"/>
      <c r="DB15" s="321"/>
      <c r="DC15" s="355"/>
      <c r="DD15" s="357"/>
      <c r="DE15" s="357"/>
      <c r="DF15" s="359"/>
      <c r="DG15" s="361"/>
      <c r="DH15" s="363"/>
      <c r="DI15" s="365"/>
      <c r="DJ15" s="349"/>
      <c r="DK15" s="353"/>
    </row>
    <row r="16" spans="1:115" ht="22.5" customHeight="1">
      <c r="A16" s="350" t="s">
        <v>2</v>
      </c>
      <c r="B16" s="336">
        <v>2</v>
      </c>
      <c r="C16" s="334"/>
      <c r="D16" s="322"/>
      <c r="E16" s="324"/>
      <c r="F16" s="326"/>
      <c r="G16" s="336"/>
      <c r="H16" s="334"/>
      <c r="I16" s="322"/>
      <c r="J16" s="324"/>
      <c r="K16" s="326"/>
      <c r="L16" s="336">
        <v>4</v>
      </c>
      <c r="M16" s="334">
        <v>1</v>
      </c>
      <c r="N16" s="322">
        <v>3</v>
      </c>
      <c r="O16" s="324">
        <v>2</v>
      </c>
      <c r="P16" s="326"/>
      <c r="Q16" s="336">
        <v>10</v>
      </c>
      <c r="R16" s="334">
        <v>1</v>
      </c>
      <c r="S16" s="322"/>
      <c r="T16" s="324">
        <v>4</v>
      </c>
      <c r="U16" s="326"/>
      <c r="V16" s="336"/>
      <c r="W16" s="334"/>
      <c r="X16" s="322"/>
      <c r="Y16" s="324"/>
      <c r="Z16" s="326"/>
      <c r="AA16" s="338"/>
      <c r="AB16" s="340"/>
      <c r="AC16" s="342"/>
      <c r="AD16" s="344"/>
      <c r="AE16" s="346"/>
      <c r="AF16" s="336">
        <v>12</v>
      </c>
      <c r="AG16" s="334">
        <v>5</v>
      </c>
      <c r="AH16" s="322">
        <v>2</v>
      </c>
      <c r="AI16" s="324">
        <v>6</v>
      </c>
      <c r="AJ16" s="326"/>
      <c r="AK16" s="336">
        <v>1</v>
      </c>
      <c r="AL16" s="334"/>
      <c r="AM16" s="322">
        <v>1</v>
      </c>
      <c r="AN16" s="324"/>
      <c r="AO16" s="326"/>
      <c r="AP16" s="336"/>
      <c r="AQ16" s="334"/>
      <c r="AR16" s="322"/>
      <c r="AS16" s="324"/>
      <c r="AT16" s="326"/>
      <c r="AU16" s="336"/>
      <c r="AV16" s="334"/>
      <c r="AW16" s="322"/>
      <c r="AX16" s="324"/>
      <c r="AY16" s="326"/>
      <c r="AZ16" s="336">
        <v>3</v>
      </c>
      <c r="BA16" s="334">
        <v>1</v>
      </c>
      <c r="BB16" s="322">
        <v>5</v>
      </c>
      <c r="BC16" s="324">
        <v>3</v>
      </c>
      <c r="BD16" s="326">
        <v>1</v>
      </c>
      <c r="BE16" s="336"/>
      <c r="BF16" s="334"/>
      <c r="BG16" s="322"/>
      <c r="BH16" s="324"/>
      <c r="BI16" s="326"/>
      <c r="BJ16" s="336">
        <v>1</v>
      </c>
      <c r="BK16" s="334"/>
      <c r="BL16" s="322">
        <v>3</v>
      </c>
      <c r="BM16" s="324"/>
      <c r="BN16" s="326"/>
      <c r="BO16" s="336"/>
      <c r="BP16" s="334"/>
      <c r="BQ16" s="322"/>
      <c r="BR16" s="324"/>
      <c r="BS16" s="326"/>
      <c r="BT16" s="336"/>
      <c r="BU16" s="334"/>
      <c r="BV16" s="322"/>
      <c r="BW16" s="324"/>
      <c r="BX16" s="326"/>
      <c r="BY16" s="336"/>
      <c r="BZ16" s="334"/>
      <c r="CA16" s="322">
        <v>1</v>
      </c>
      <c r="CB16" s="324">
        <v>1</v>
      </c>
      <c r="CC16" s="326"/>
      <c r="CD16" s="336">
        <v>1</v>
      </c>
      <c r="CE16" s="334"/>
      <c r="CF16" s="322"/>
      <c r="CG16" s="324">
        <v>1</v>
      </c>
      <c r="CH16" s="326"/>
      <c r="CI16" s="336">
        <v>1</v>
      </c>
      <c r="CJ16" s="334">
        <v>1</v>
      </c>
      <c r="CK16" s="322">
        <v>1</v>
      </c>
      <c r="CL16" s="324"/>
      <c r="CM16" s="326"/>
      <c r="CN16" s="336"/>
      <c r="CO16" s="334"/>
      <c r="CP16" s="322"/>
      <c r="CQ16" s="324"/>
      <c r="CR16" s="326"/>
      <c r="CS16" s="336"/>
      <c r="CT16" s="334"/>
      <c r="CU16" s="322"/>
      <c r="CV16" s="324"/>
      <c r="CW16" s="326"/>
      <c r="CX16" s="328"/>
      <c r="CY16" s="330"/>
      <c r="CZ16" s="332"/>
      <c r="DA16" s="318"/>
      <c r="DB16" s="320"/>
      <c r="DC16" s="354">
        <f>+B16+G16+L16+Q16+V16+AA16+AF16+AK16+AP16+AU16+AZ16+BE16+BJ16+BO16+BT16+BY16+CD16+CI16+CN16+CS16+CX16</f>
        <v>35</v>
      </c>
      <c r="DD16" s="356">
        <f>+C16+H16+M16+R16+W16+AB16+AG16+AL16+AQ16+AV16+BA16+BF16+BK16+BP16+BU16+BZ16+CE16+CJ16+CO16+CT16+CY16</f>
        <v>9</v>
      </c>
      <c r="DE16" s="356">
        <f>+D16+I16+N16+S16+X16+AC16+AH16+AM16+AR16+AW16+BB16+BG16+BL16+BQ16+BV16+CA16+CF16+CK16+CP16+CU16+CZ16</f>
        <v>16</v>
      </c>
      <c r="DF16" s="358">
        <f>+E16+J16+O16+T16+Y16+AD16+AI16+AN16+AS16+AX16+BC16+BH16+BM16+BR16+BW16+CB16+CG16+CL16+CQ16+CV16+DA16</f>
        <v>17</v>
      </c>
      <c r="DG16" s="360">
        <f>+F16+K16+P16+U16+Z16+AE16+AJ16+AO16+AT16+AY16+BD16+BI16+BN16+BS16+BX16+CC16+CH16+CM16+CR16+CW16+DB16</f>
        <v>1</v>
      </c>
      <c r="DH16" s="362">
        <f>SUM(DC16:DG16)</f>
        <v>78</v>
      </c>
      <c r="DI16" s="364">
        <f>DH16-DJ16</f>
        <v>36</v>
      </c>
      <c r="DJ16" s="411">
        <f>Q16+R16+S16+T16+U16+AF16+AG16+AH16+AI16+AJ16+BY16+BZ16+CA16+CB16+CC16+CX16+CY16+CZ16+DA16+DB16</f>
        <v>42</v>
      </c>
      <c r="DK16" s="108" t="s">
        <v>2</v>
      </c>
    </row>
    <row r="17" spans="1:115" ht="22.5" customHeight="1">
      <c r="A17" s="351"/>
      <c r="B17" s="337"/>
      <c r="C17" s="335"/>
      <c r="D17" s="323"/>
      <c r="E17" s="325"/>
      <c r="F17" s="327"/>
      <c r="G17" s="337"/>
      <c r="H17" s="335"/>
      <c r="I17" s="323"/>
      <c r="J17" s="325"/>
      <c r="K17" s="327"/>
      <c r="L17" s="337"/>
      <c r="M17" s="335"/>
      <c r="N17" s="323"/>
      <c r="O17" s="325"/>
      <c r="P17" s="327"/>
      <c r="Q17" s="337"/>
      <c r="R17" s="335"/>
      <c r="S17" s="323"/>
      <c r="T17" s="325"/>
      <c r="U17" s="327"/>
      <c r="V17" s="337"/>
      <c r="W17" s="335"/>
      <c r="X17" s="323"/>
      <c r="Y17" s="325"/>
      <c r="Z17" s="327"/>
      <c r="AA17" s="339"/>
      <c r="AB17" s="341"/>
      <c r="AC17" s="343"/>
      <c r="AD17" s="345"/>
      <c r="AE17" s="347"/>
      <c r="AF17" s="337"/>
      <c r="AG17" s="335"/>
      <c r="AH17" s="323"/>
      <c r="AI17" s="325"/>
      <c r="AJ17" s="327"/>
      <c r="AK17" s="337"/>
      <c r="AL17" s="335"/>
      <c r="AM17" s="323"/>
      <c r="AN17" s="325"/>
      <c r="AO17" s="327"/>
      <c r="AP17" s="337"/>
      <c r="AQ17" s="335"/>
      <c r="AR17" s="323"/>
      <c r="AS17" s="325"/>
      <c r="AT17" s="327"/>
      <c r="AU17" s="337"/>
      <c r="AV17" s="335"/>
      <c r="AW17" s="323"/>
      <c r="AX17" s="325"/>
      <c r="AY17" s="327"/>
      <c r="AZ17" s="337"/>
      <c r="BA17" s="335"/>
      <c r="BB17" s="323"/>
      <c r="BC17" s="325"/>
      <c r="BD17" s="327"/>
      <c r="BE17" s="337"/>
      <c r="BF17" s="335"/>
      <c r="BG17" s="323"/>
      <c r="BH17" s="325"/>
      <c r="BI17" s="327"/>
      <c r="BJ17" s="337"/>
      <c r="BK17" s="335"/>
      <c r="BL17" s="323"/>
      <c r="BM17" s="325"/>
      <c r="BN17" s="327"/>
      <c r="BO17" s="337"/>
      <c r="BP17" s="335"/>
      <c r="BQ17" s="323"/>
      <c r="BR17" s="325"/>
      <c r="BS17" s="327"/>
      <c r="BT17" s="337"/>
      <c r="BU17" s="335"/>
      <c r="BV17" s="323"/>
      <c r="BW17" s="325"/>
      <c r="BX17" s="327"/>
      <c r="BY17" s="337"/>
      <c r="BZ17" s="335"/>
      <c r="CA17" s="323"/>
      <c r="CB17" s="325"/>
      <c r="CC17" s="327"/>
      <c r="CD17" s="337"/>
      <c r="CE17" s="335"/>
      <c r="CF17" s="323"/>
      <c r="CG17" s="325"/>
      <c r="CH17" s="327"/>
      <c r="CI17" s="337"/>
      <c r="CJ17" s="335"/>
      <c r="CK17" s="323"/>
      <c r="CL17" s="325"/>
      <c r="CM17" s="327"/>
      <c r="CN17" s="337"/>
      <c r="CO17" s="335"/>
      <c r="CP17" s="323"/>
      <c r="CQ17" s="325"/>
      <c r="CR17" s="327"/>
      <c r="CS17" s="337"/>
      <c r="CT17" s="335"/>
      <c r="CU17" s="323"/>
      <c r="CV17" s="325"/>
      <c r="CW17" s="327"/>
      <c r="CX17" s="329"/>
      <c r="CY17" s="331"/>
      <c r="CZ17" s="333"/>
      <c r="DA17" s="319"/>
      <c r="DB17" s="321"/>
      <c r="DC17" s="355"/>
      <c r="DD17" s="357"/>
      <c r="DE17" s="357"/>
      <c r="DF17" s="359"/>
      <c r="DG17" s="361"/>
      <c r="DH17" s="363"/>
      <c r="DI17" s="365"/>
      <c r="DJ17" s="412"/>
      <c r="DK17" s="109"/>
    </row>
    <row r="18" spans="1:115" ht="22.5" customHeight="1">
      <c r="A18" s="350" t="s">
        <v>1</v>
      </c>
      <c r="B18" s="336">
        <v>3</v>
      </c>
      <c r="C18" s="334">
        <v>7</v>
      </c>
      <c r="D18" s="322">
        <v>8</v>
      </c>
      <c r="E18" s="324">
        <v>7</v>
      </c>
      <c r="F18" s="326">
        <v>6</v>
      </c>
      <c r="G18" s="336">
        <v>2</v>
      </c>
      <c r="H18" s="334">
        <v>2</v>
      </c>
      <c r="I18" s="322">
        <v>1</v>
      </c>
      <c r="J18" s="324">
        <v>2</v>
      </c>
      <c r="K18" s="326">
        <v>2</v>
      </c>
      <c r="L18" s="336">
        <v>4</v>
      </c>
      <c r="M18" s="334">
        <v>3</v>
      </c>
      <c r="N18" s="322"/>
      <c r="O18" s="324">
        <v>3</v>
      </c>
      <c r="P18" s="326"/>
      <c r="Q18" s="336">
        <v>6</v>
      </c>
      <c r="R18" s="334">
        <v>5</v>
      </c>
      <c r="S18" s="322"/>
      <c r="T18" s="324">
        <v>4</v>
      </c>
      <c r="U18" s="326"/>
      <c r="V18" s="336">
        <v>1</v>
      </c>
      <c r="W18" s="334">
        <v>2</v>
      </c>
      <c r="X18" s="322">
        <v>1</v>
      </c>
      <c r="Y18" s="324">
        <v>1</v>
      </c>
      <c r="Z18" s="326">
        <v>1</v>
      </c>
      <c r="AA18" s="336">
        <v>1</v>
      </c>
      <c r="AB18" s="334">
        <v>5</v>
      </c>
      <c r="AC18" s="322">
        <v>2</v>
      </c>
      <c r="AD18" s="324">
        <v>2</v>
      </c>
      <c r="AE18" s="326">
        <v>3</v>
      </c>
      <c r="AF18" s="336">
        <v>12</v>
      </c>
      <c r="AG18" s="334">
        <v>7</v>
      </c>
      <c r="AH18" s="322">
        <v>1</v>
      </c>
      <c r="AI18" s="324">
        <v>5</v>
      </c>
      <c r="AJ18" s="326">
        <v>4</v>
      </c>
      <c r="AK18" s="336">
        <v>1</v>
      </c>
      <c r="AL18" s="334">
        <v>2</v>
      </c>
      <c r="AM18" s="322">
        <v>1</v>
      </c>
      <c r="AN18" s="324">
        <v>4</v>
      </c>
      <c r="AO18" s="326"/>
      <c r="AP18" s="336"/>
      <c r="AQ18" s="334"/>
      <c r="AR18" s="322"/>
      <c r="AS18" s="324"/>
      <c r="AT18" s="326"/>
      <c r="AU18" s="336"/>
      <c r="AV18" s="334"/>
      <c r="AW18" s="322"/>
      <c r="AX18" s="324"/>
      <c r="AY18" s="326"/>
      <c r="AZ18" s="336">
        <v>1</v>
      </c>
      <c r="BA18" s="334">
        <v>2</v>
      </c>
      <c r="BB18" s="322">
        <v>1</v>
      </c>
      <c r="BC18" s="324">
        <v>2</v>
      </c>
      <c r="BD18" s="326">
        <v>2</v>
      </c>
      <c r="BE18" s="336"/>
      <c r="BF18" s="334"/>
      <c r="BG18" s="322"/>
      <c r="BH18" s="324"/>
      <c r="BI18" s="326"/>
      <c r="BJ18" s="336">
        <v>4</v>
      </c>
      <c r="BK18" s="334"/>
      <c r="BL18" s="322">
        <v>1</v>
      </c>
      <c r="BM18" s="324"/>
      <c r="BN18" s="326">
        <v>2</v>
      </c>
      <c r="BO18" s="336">
        <v>1</v>
      </c>
      <c r="BP18" s="334">
        <v>2</v>
      </c>
      <c r="BQ18" s="322">
        <v>1</v>
      </c>
      <c r="BR18" s="324">
        <v>2</v>
      </c>
      <c r="BS18" s="326"/>
      <c r="BT18" s="336">
        <v>2</v>
      </c>
      <c r="BU18" s="334">
        <v>2</v>
      </c>
      <c r="BV18" s="322">
        <v>1</v>
      </c>
      <c r="BW18" s="324">
        <v>2</v>
      </c>
      <c r="BX18" s="326">
        <v>1</v>
      </c>
      <c r="BY18" s="336"/>
      <c r="BZ18" s="334">
        <v>1</v>
      </c>
      <c r="CA18" s="322"/>
      <c r="CB18" s="324"/>
      <c r="CC18" s="326">
        <v>2</v>
      </c>
      <c r="CD18" s="336"/>
      <c r="CE18" s="334">
        <v>1</v>
      </c>
      <c r="CF18" s="322">
        <v>2</v>
      </c>
      <c r="CG18" s="324"/>
      <c r="CH18" s="326">
        <v>3</v>
      </c>
      <c r="CI18" s="336"/>
      <c r="CJ18" s="334"/>
      <c r="CK18" s="322">
        <v>2</v>
      </c>
      <c r="CL18" s="324">
        <v>1</v>
      </c>
      <c r="CM18" s="326">
        <v>2</v>
      </c>
      <c r="CN18" s="336"/>
      <c r="CO18" s="334"/>
      <c r="CP18" s="322"/>
      <c r="CQ18" s="324"/>
      <c r="CR18" s="326"/>
      <c r="CS18" s="336"/>
      <c r="CT18" s="334"/>
      <c r="CU18" s="322"/>
      <c r="CV18" s="324"/>
      <c r="CW18" s="326"/>
      <c r="CX18" s="328">
        <v>8</v>
      </c>
      <c r="CY18" s="330">
        <v>10</v>
      </c>
      <c r="CZ18" s="332"/>
      <c r="DA18" s="318">
        <v>3</v>
      </c>
      <c r="DB18" s="320"/>
      <c r="DC18" s="354">
        <f>+B18+G18+L18+Q18+V18+AA18+AF18+AK18+AP18+AU18+AZ18+BE18+BJ18+BO18+BT18+BY18+CD18+CI18+CN18+CS18+CX18</f>
        <v>46</v>
      </c>
      <c r="DD18" s="356">
        <f>+C18+H18+M18+R18+W18+AB18+AG18+AL18+AQ18+AV18+BA18+BF18+BK18+BP18+BU18+BZ18+CE18+CJ18+CO18+CT18+CY18</f>
        <v>51</v>
      </c>
      <c r="DE18" s="356">
        <f>+D18+I18+N18+S18+X18+AC18+AH18+AM18+AR18+AW18+BB18+BG18+BL18+BQ18+BV18+CA18+CF18+CK18+CP18+CU18+CZ18</f>
        <v>22</v>
      </c>
      <c r="DF18" s="358">
        <f>+E18+J18+O18+T18+Y18+AD18+AI18+AN18+AS18+AX18+BC18+BH18+BM18+BR18+BW18+CB18+CG18+CL18+CQ18+CV18+DA18</f>
        <v>38</v>
      </c>
      <c r="DG18" s="360">
        <f>+F18+K18+P18+U18+Z18+AE18+AJ18+AO18+AT18+AY18+BD18+BI18+BN18+BS18+BX18+CC18+CH18+CM18+CR18+CW18+DB18</f>
        <v>28</v>
      </c>
      <c r="DH18" s="362">
        <f>SUM(DC18:DG18)</f>
        <v>185</v>
      </c>
      <c r="DI18" s="364">
        <f>DH18-DJ18</f>
        <v>117</v>
      </c>
      <c r="DJ18" s="411">
        <f>Q18+R18+S18+T18+U18+AF18+AG18+AH18+AI18+AJ18+BY18+BZ18+CA18+CB18+CC18+CX18+CY18+CZ18+DA18+DB18</f>
        <v>68</v>
      </c>
      <c r="DK18" s="108" t="s">
        <v>1</v>
      </c>
    </row>
    <row r="19" spans="1:115" ht="22.5" customHeight="1">
      <c r="A19" s="351"/>
      <c r="B19" s="337"/>
      <c r="C19" s="335"/>
      <c r="D19" s="323"/>
      <c r="E19" s="325"/>
      <c r="F19" s="327"/>
      <c r="G19" s="337"/>
      <c r="H19" s="335"/>
      <c r="I19" s="323"/>
      <c r="J19" s="325"/>
      <c r="K19" s="327"/>
      <c r="L19" s="337"/>
      <c r="M19" s="335"/>
      <c r="N19" s="323"/>
      <c r="O19" s="325"/>
      <c r="P19" s="327"/>
      <c r="Q19" s="337"/>
      <c r="R19" s="335"/>
      <c r="S19" s="323"/>
      <c r="T19" s="325"/>
      <c r="U19" s="327"/>
      <c r="V19" s="337"/>
      <c r="W19" s="335"/>
      <c r="X19" s="323"/>
      <c r="Y19" s="325"/>
      <c r="Z19" s="327"/>
      <c r="AA19" s="337"/>
      <c r="AB19" s="335"/>
      <c r="AC19" s="323"/>
      <c r="AD19" s="325"/>
      <c r="AE19" s="327"/>
      <c r="AF19" s="337"/>
      <c r="AG19" s="335"/>
      <c r="AH19" s="323"/>
      <c r="AI19" s="325"/>
      <c r="AJ19" s="327"/>
      <c r="AK19" s="337"/>
      <c r="AL19" s="335"/>
      <c r="AM19" s="323"/>
      <c r="AN19" s="325"/>
      <c r="AO19" s="327"/>
      <c r="AP19" s="337"/>
      <c r="AQ19" s="335"/>
      <c r="AR19" s="323"/>
      <c r="AS19" s="325"/>
      <c r="AT19" s="327"/>
      <c r="AU19" s="337"/>
      <c r="AV19" s="335"/>
      <c r="AW19" s="323"/>
      <c r="AX19" s="325"/>
      <c r="AY19" s="327"/>
      <c r="AZ19" s="337"/>
      <c r="BA19" s="335"/>
      <c r="BB19" s="323"/>
      <c r="BC19" s="325"/>
      <c r="BD19" s="327"/>
      <c r="BE19" s="337"/>
      <c r="BF19" s="335"/>
      <c r="BG19" s="323"/>
      <c r="BH19" s="325"/>
      <c r="BI19" s="327"/>
      <c r="BJ19" s="337"/>
      <c r="BK19" s="335"/>
      <c r="BL19" s="323"/>
      <c r="BM19" s="325"/>
      <c r="BN19" s="327"/>
      <c r="BO19" s="337"/>
      <c r="BP19" s="335"/>
      <c r="BQ19" s="323"/>
      <c r="BR19" s="325"/>
      <c r="BS19" s="327"/>
      <c r="BT19" s="337"/>
      <c r="BU19" s="335"/>
      <c r="BV19" s="323"/>
      <c r="BW19" s="325"/>
      <c r="BX19" s="327"/>
      <c r="BY19" s="337"/>
      <c r="BZ19" s="335"/>
      <c r="CA19" s="323"/>
      <c r="CB19" s="325"/>
      <c r="CC19" s="327"/>
      <c r="CD19" s="337"/>
      <c r="CE19" s="335"/>
      <c r="CF19" s="323"/>
      <c r="CG19" s="325"/>
      <c r="CH19" s="327"/>
      <c r="CI19" s="337"/>
      <c r="CJ19" s="335"/>
      <c r="CK19" s="323"/>
      <c r="CL19" s="325"/>
      <c r="CM19" s="327"/>
      <c r="CN19" s="337"/>
      <c r="CO19" s="335"/>
      <c r="CP19" s="323"/>
      <c r="CQ19" s="325"/>
      <c r="CR19" s="327"/>
      <c r="CS19" s="337"/>
      <c r="CT19" s="335"/>
      <c r="CU19" s="323"/>
      <c r="CV19" s="325"/>
      <c r="CW19" s="327"/>
      <c r="CX19" s="329"/>
      <c r="CY19" s="331"/>
      <c r="CZ19" s="333"/>
      <c r="DA19" s="319"/>
      <c r="DB19" s="321"/>
      <c r="DC19" s="355"/>
      <c r="DD19" s="357"/>
      <c r="DE19" s="357"/>
      <c r="DF19" s="359"/>
      <c r="DG19" s="361"/>
      <c r="DH19" s="363"/>
      <c r="DI19" s="365"/>
      <c r="DJ19" s="412"/>
      <c r="DK19" s="109"/>
    </row>
    <row r="20" spans="1:115" ht="22.5" customHeight="1">
      <c r="A20" s="350" t="s">
        <v>4</v>
      </c>
      <c r="B20" s="336">
        <v>2</v>
      </c>
      <c r="C20" s="334">
        <v>2</v>
      </c>
      <c r="D20" s="322"/>
      <c r="E20" s="324">
        <v>1</v>
      </c>
      <c r="F20" s="326"/>
      <c r="G20" s="336"/>
      <c r="H20" s="334">
        <v>3</v>
      </c>
      <c r="I20" s="322"/>
      <c r="J20" s="324">
        <v>1</v>
      </c>
      <c r="K20" s="326"/>
      <c r="L20" s="336">
        <v>2</v>
      </c>
      <c r="M20" s="334">
        <v>5</v>
      </c>
      <c r="N20" s="322"/>
      <c r="O20" s="324">
        <v>3</v>
      </c>
      <c r="P20" s="326"/>
      <c r="Q20" s="336"/>
      <c r="R20" s="334"/>
      <c r="S20" s="322"/>
      <c r="T20" s="324"/>
      <c r="U20" s="326"/>
      <c r="V20" s="336"/>
      <c r="W20" s="334"/>
      <c r="X20" s="322"/>
      <c r="Y20" s="324"/>
      <c r="Z20" s="326"/>
      <c r="AA20" s="336"/>
      <c r="AB20" s="334"/>
      <c r="AC20" s="322"/>
      <c r="AD20" s="324"/>
      <c r="AE20" s="326"/>
      <c r="AF20" s="336">
        <v>5</v>
      </c>
      <c r="AG20" s="334">
        <v>16</v>
      </c>
      <c r="AH20" s="322">
        <v>1</v>
      </c>
      <c r="AI20" s="324">
        <v>6</v>
      </c>
      <c r="AJ20" s="326"/>
      <c r="AK20" s="336"/>
      <c r="AL20" s="334"/>
      <c r="AM20" s="322">
        <v>4</v>
      </c>
      <c r="AN20" s="324"/>
      <c r="AO20" s="326"/>
      <c r="AP20" s="336"/>
      <c r="AQ20" s="334"/>
      <c r="AR20" s="322"/>
      <c r="AS20" s="324"/>
      <c r="AT20" s="326"/>
      <c r="AU20" s="336"/>
      <c r="AV20" s="334"/>
      <c r="AW20" s="322"/>
      <c r="AX20" s="324"/>
      <c r="AY20" s="326"/>
      <c r="AZ20" s="336">
        <v>1</v>
      </c>
      <c r="BA20" s="334">
        <v>1</v>
      </c>
      <c r="BB20" s="322">
        <v>6</v>
      </c>
      <c r="BC20" s="324">
        <v>3</v>
      </c>
      <c r="BD20" s="326">
        <v>2</v>
      </c>
      <c r="BE20" s="336"/>
      <c r="BF20" s="334"/>
      <c r="BG20" s="322">
        <v>2</v>
      </c>
      <c r="BH20" s="324"/>
      <c r="BI20" s="326">
        <v>2</v>
      </c>
      <c r="BJ20" s="336">
        <v>4</v>
      </c>
      <c r="BK20" s="334">
        <v>6</v>
      </c>
      <c r="BL20" s="322">
        <v>12</v>
      </c>
      <c r="BM20" s="324">
        <v>2</v>
      </c>
      <c r="BN20" s="326">
        <v>3</v>
      </c>
      <c r="BO20" s="336">
        <v>2</v>
      </c>
      <c r="BP20" s="334">
        <v>3</v>
      </c>
      <c r="BQ20" s="322">
        <v>3</v>
      </c>
      <c r="BR20" s="324">
        <v>3</v>
      </c>
      <c r="BS20" s="326">
        <v>1</v>
      </c>
      <c r="BT20" s="336"/>
      <c r="BU20" s="334">
        <v>2</v>
      </c>
      <c r="BV20" s="322">
        <v>5</v>
      </c>
      <c r="BW20" s="324">
        <v>1</v>
      </c>
      <c r="BX20" s="326">
        <v>1</v>
      </c>
      <c r="BY20" s="336"/>
      <c r="BZ20" s="334"/>
      <c r="CA20" s="322"/>
      <c r="CB20" s="324"/>
      <c r="CC20" s="326">
        <v>1</v>
      </c>
      <c r="CD20" s="336">
        <v>2</v>
      </c>
      <c r="CE20" s="334">
        <v>4</v>
      </c>
      <c r="CF20" s="322">
        <v>4</v>
      </c>
      <c r="CG20" s="324">
        <v>3</v>
      </c>
      <c r="CH20" s="326">
        <v>1</v>
      </c>
      <c r="CI20" s="336"/>
      <c r="CJ20" s="334"/>
      <c r="CK20" s="322">
        <v>6</v>
      </c>
      <c r="CL20" s="324">
        <v>3</v>
      </c>
      <c r="CM20" s="326">
        <v>4</v>
      </c>
      <c r="CN20" s="336"/>
      <c r="CO20" s="334"/>
      <c r="CP20" s="322"/>
      <c r="CQ20" s="324"/>
      <c r="CR20" s="326"/>
      <c r="CS20" s="336"/>
      <c r="CT20" s="334"/>
      <c r="CU20" s="322"/>
      <c r="CV20" s="324"/>
      <c r="CW20" s="326"/>
      <c r="CX20" s="328"/>
      <c r="CY20" s="330"/>
      <c r="CZ20" s="332"/>
      <c r="DA20" s="318"/>
      <c r="DB20" s="320"/>
      <c r="DC20" s="354">
        <f>+B20+G20+L20+Q20+V20+AA20+AF20+AK20+AP20+AU20+AZ20+BE20+BJ20+BO20+BT20+BY20+CD20+CI20+CN20+CS20+CX20</f>
        <v>18</v>
      </c>
      <c r="DD20" s="356">
        <f>+C20+H20+M20+R20+W20+AB20+AG20+AL20+AQ20+AV20+BA20+BF20+BK20+BP20+BU20+BZ20+CE20+CJ20+CO20+CT20+CY20</f>
        <v>42</v>
      </c>
      <c r="DE20" s="356">
        <f>+D20+I20+N20+S20+X20+AC20+AH20+AM20+AR20+AW20+BB20+BG20+BL20+BQ20+BV20+CA20+CF20+CK20+CP20+CU20+CZ20</f>
        <v>43</v>
      </c>
      <c r="DF20" s="358">
        <f>+E20+J20+O20+T20+Y20+AD20+AI20+AN20+AS20+AX20+BC20+BH20+BM20+BR20+BW20+CB20+CG20+CL20+CQ20+CV20+DA20</f>
        <v>26</v>
      </c>
      <c r="DG20" s="360">
        <f>+F20+K20+P20+U20+Z20+AE20+AJ20+AO20+AT20+AY20+BD20+BI20+BN20+BS20+BX20+CC20+CH20+CM20+CR20+CW20+DB20</f>
        <v>15</v>
      </c>
      <c r="DH20" s="362">
        <f>SUM(DC20:DG20)</f>
        <v>144</v>
      </c>
      <c r="DI20" s="364">
        <f>DH20-DJ20</f>
        <v>115</v>
      </c>
      <c r="DJ20" s="411">
        <f>Q20+R20+S20+T20+U20+AF20+AG20+AH20+AI20+AJ20+BY20+BZ20+CA20+CB20+CC20+CX20+CY20+CZ20+DA20+DB20</f>
        <v>29</v>
      </c>
      <c r="DK20" s="108" t="s">
        <v>4</v>
      </c>
    </row>
    <row r="21" spans="1:115" ht="22.5" customHeight="1">
      <c r="A21" s="351"/>
      <c r="B21" s="337"/>
      <c r="C21" s="335"/>
      <c r="D21" s="323"/>
      <c r="E21" s="325"/>
      <c r="F21" s="327"/>
      <c r="G21" s="337"/>
      <c r="H21" s="335"/>
      <c r="I21" s="323"/>
      <c r="J21" s="325"/>
      <c r="K21" s="327"/>
      <c r="L21" s="337"/>
      <c r="M21" s="335"/>
      <c r="N21" s="323"/>
      <c r="O21" s="325"/>
      <c r="P21" s="327"/>
      <c r="Q21" s="337"/>
      <c r="R21" s="335"/>
      <c r="S21" s="323"/>
      <c r="T21" s="325"/>
      <c r="U21" s="327"/>
      <c r="V21" s="337"/>
      <c r="W21" s="335"/>
      <c r="X21" s="323"/>
      <c r="Y21" s="325"/>
      <c r="Z21" s="327"/>
      <c r="AA21" s="337"/>
      <c r="AB21" s="335"/>
      <c r="AC21" s="323"/>
      <c r="AD21" s="325"/>
      <c r="AE21" s="327"/>
      <c r="AF21" s="337"/>
      <c r="AG21" s="335"/>
      <c r="AH21" s="323"/>
      <c r="AI21" s="325"/>
      <c r="AJ21" s="327"/>
      <c r="AK21" s="337"/>
      <c r="AL21" s="335"/>
      <c r="AM21" s="323"/>
      <c r="AN21" s="325"/>
      <c r="AO21" s="327"/>
      <c r="AP21" s="337"/>
      <c r="AQ21" s="335"/>
      <c r="AR21" s="323"/>
      <c r="AS21" s="325"/>
      <c r="AT21" s="327"/>
      <c r="AU21" s="337"/>
      <c r="AV21" s="335"/>
      <c r="AW21" s="323"/>
      <c r="AX21" s="325"/>
      <c r="AY21" s="327"/>
      <c r="AZ21" s="337"/>
      <c r="BA21" s="335"/>
      <c r="BB21" s="323"/>
      <c r="BC21" s="325"/>
      <c r="BD21" s="327"/>
      <c r="BE21" s="337"/>
      <c r="BF21" s="335"/>
      <c r="BG21" s="323"/>
      <c r="BH21" s="325"/>
      <c r="BI21" s="327"/>
      <c r="BJ21" s="337"/>
      <c r="BK21" s="335"/>
      <c r="BL21" s="323"/>
      <c r="BM21" s="325"/>
      <c r="BN21" s="327"/>
      <c r="BO21" s="337"/>
      <c r="BP21" s="335"/>
      <c r="BQ21" s="323"/>
      <c r="BR21" s="325"/>
      <c r="BS21" s="327"/>
      <c r="BT21" s="337"/>
      <c r="BU21" s="335"/>
      <c r="BV21" s="323"/>
      <c r="BW21" s="325"/>
      <c r="BX21" s="327"/>
      <c r="BY21" s="337"/>
      <c r="BZ21" s="335"/>
      <c r="CA21" s="323"/>
      <c r="CB21" s="325"/>
      <c r="CC21" s="327"/>
      <c r="CD21" s="337"/>
      <c r="CE21" s="335"/>
      <c r="CF21" s="323"/>
      <c r="CG21" s="325"/>
      <c r="CH21" s="327"/>
      <c r="CI21" s="337"/>
      <c r="CJ21" s="335"/>
      <c r="CK21" s="323"/>
      <c r="CL21" s="325"/>
      <c r="CM21" s="327"/>
      <c r="CN21" s="337"/>
      <c r="CO21" s="335"/>
      <c r="CP21" s="323"/>
      <c r="CQ21" s="325"/>
      <c r="CR21" s="327"/>
      <c r="CS21" s="337"/>
      <c r="CT21" s="335"/>
      <c r="CU21" s="323"/>
      <c r="CV21" s="325"/>
      <c r="CW21" s="327"/>
      <c r="CX21" s="329"/>
      <c r="CY21" s="331"/>
      <c r="CZ21" s="333"/>
      <c r="DA21" s="319"/>
      <c r="DB21" s="321"/>
      <c r="DC21" s="355"/>
      <c r="DD21" s="357"/>
      <c r="DE21" s="357"/>
      <c r="DF21" s="359"/>
      <c r="DG21" s="361"/>
      <c r="DH21" s="363"/>
      <c r="DI21" s="365"/>
      <c r="DJ21" s="412"/>
      <c r="DK21" s="109"/>
    </row>
    <row r="22" spans="1:115" ht="22.5" customHeight="1">
      <c r="A22" s="350" t="s">
        <v>10</v>
      </c>
      <c r="B22" s="336">
        <v>2</v>
      </c>
      <c r="C22" s="334">
        <v>4</v>
      </c>
      <c r="D22" s="322">
        <v>1</v>
      </c>
      <c r="E22" s="324">
        <v>2</v>
      </c>
      <c r="F22" s="326">
        <v>1</v>
      </c>
      <c r="G22" s="336">
        <v>2</v>
      </c>
      <c r="H22" s="334">
        <v>2</v>
      </c>
      <c r="I22" s="322">
        <v>1</v>
      </c>
      <c r="J22" s="324">
        <v>2</v>
      </c>
      <c r="K22" s="326">
        <v>2</v>
      </c>
      <c r="L22" s="336">
        <v>5</v>
      </c>
      <c r="M22" s="334">
        <v>3</v>
      </c>
      <c r="N22" s="322"/>
      <c r="O22" s="324">
        <v>2</v>
      </c>
      <c r="P22" s="326"/>
      <c r="Q22" s="336"/>
      <c r="R22" s="334"/>
      <c r="S22" s="322"/>
      <c r="T22" s="324"/>
      <c r="U22" s="326"/>
      <c r="V22" s="336"/>
      <c r="W22" s="334"/>
      <c r="X22" s="322">
        <v>1</v>
      </c>
      <c r="Y22" s="324"/>
      <c r="Z22" s="326"/>
      <c r="AA22" s="336">
        <v>2</v>
      </c>
      <c r="AB22" s="334"/>
      <c r="AC22" s="322"/>
      <c r="AD22" s="324">
        <v>1</v>
      </c>
      <c r="AE22" s="326">
        <v>1</v>
      </c>
      <c r="AF22" s="336">
        <v>9</v>
      </c>
      <c r="AG22" s="334">
        <v>15</v>
      </c>
      <c r="AH22" s="322"/>
      <c r="AI22" s="324">
        <v>3</v>
      </c>
      <c r="AJ22" s="326">
        <v>2</v>
      </c>
      <c r="AK22" s="336">
        <v>1</v>
      </c>
      <c r="AL22" s="334"/>
      <c r="AM22" s="322"/>
      <c r="AN22" s="324">
        <v>1</v>
      </c>
      <c r="AO22" s="326"/>
      <c r="AP22" s="336"/>
      <c r="AQ22" s="334"/>
      <c r="AR22" s="322"/>
      <c r="AS22" s="324"/>
      <c r="AT22" s="326"/>
      <c r="AU22" s="336"/>
      <c r="AV22" s="334"/>
      <c r="AW22" s="322"/>
      <c r="AX22" s="324"/>
      <c r="AY22" s="326"/>
      <c r="AZ22" s="336"/>
      <c r="BA22" s="334">
        <v>1</v>
      </c>
      <c r="BB22" s="322"/>
      <c r="BC22" s="324"/>
      <c r="BD22" s="326">
        <v>1</v>
      </c>
      <c r="BE22" s="336">
        <v>1</v>
      </c>
      <c r="BF22" s="334">
        <v>1</v>
      </c>
      <c r="BG22" s="322">
        <v>1</v>
      </c>
      <c r="BH22" s="324">
        <v>1</v>
      </c>
      <c r="BI22" s="326"/>
      <c r="BJ22" s="336">
        <v>1</v>
      </c>
      <c r="BK22" s="334">
        <v>1</v>
      </c>
      <c r="BL22" s="322"/>
      <c r="BM22" s="324">
        <v>1</v>
      </c>
      <c r="BN22" s="326">
        <v>1</v>
      </c>
      <c r="BO22" s="336"/>
      <c r="BP22" s="334"/>
      <c r="BQ22" s="322"/>
      <c r="BR22" s="324"/>
      <c r="BS22" s="326"/>
      <c r="BT22" s="336"/>
      <c r="BU22" s="334">
        <v>4</v>
      </c>
      <c r="BV22" s="322">
        <v>2</v>
      </c>
      <c r="BW22" s="324"/>
      <c r="BX22" s="326"/>
      <c r="BY22" s="336">
        <v>1</v>
      </c>
      <c r="BZ22" s="334">
        <v>1</v>
      </c>
      <c r="CA22" s="322"/>
      <c r="CB22" s="324">
        <v>1</v>
      </c>
      <c r="CC22" s="326">
        <v>1</v>
      </c>
      <c r="CD22" s="336"/>
      <c r="CE22" s="334"/>
      <c r="CF22" s="322"/>
      <c r="CG22" s="324"/>
      <c r="CH22" s="326"/>
      <c r="CI22" s="336"/>
      <c r="CJ22" s="334">
        <v>1</v>
      </c>
      <c r="CK22" s="322">
        <v>1</v>
      </c>
      <c r="CL22" s="324"/>
      <c r="CM22" s="326">
        <v>2</v>
      </c>
      <c r="CN22" s="336"/>
      <c r="CO22" s="334"/>
      <c r="CP22" s="322"/>
      <c r="CQ22" s="324"/>
      <c r="CR22" s="326"/>
      <c r="CS22" s="336"/>
      <c r="CT22" s="334"/>
      <c r="CU22" s="322"/>
      <c r="CV22" s="324"/>
      <c r="CW22" s="326"/>
      <c r="CX22" s="328">
        <v>4</v>
      </c>
      <c r="CY22" s="330">
        <v>8</v>
      </c>
      <c r="CZ22" s="332"/>
      <c r="DA22" s="318">
        <v>2</v>
      </c>
      <c r="DB22" s="320"/>
      <c r="DC22" s="354">
        <f>+B22+G22+L22+Q22+V22+AA22+AF22+AK22+AP22+AU22+AZ22+BE22+BJ22+BO22+BT22+BY22+CD22+CI22+CN22+CS22+CX22</f>
        <v>28</v>
      </c>
      <c r="DD22" s="356">
        <f>+C22+H22+M22+R22+W22+AB22+AG22+AL22+AQ22+AV22+BA22+BF22+BK22+BP22+BU22+BZ22+CE22+CJ22+CO22+CT22+CY22</f>
        <v>41</v>
      </c>
      <c r="DE22" s="356">
        <f>+D22+I22+N22+S22+X22+AC22+AH22+AM22+AR22+AW22+BB22+BG22+BL22+BQ22+BV22+CA22+CF22+CK22+CP22+CU22+CZ22</f>
        <v>7</v>
      </c>
      <c r="DF22" s="358">
        <f>+E22+J22+O22+T22+Y22+AD22+AI22+AN22+AS22+AX22+BC22+BH22+BM22+BR22+BW22+CB22+CG22+CL22+CQ22+CV22+DA22</f>
        <v>16</v>
      </c>
      <c r="DG22" s="360">
        <f>+F22+K22+P22+U22+Z22+AE22+AJ22+AO22+AT22+AY22+BD22+BI22+BN22+BS22+BX22+CC22+CH22+CM22+CR22+CW22+DB22</f>
        <v>11</v>
      </c>
      <c r="DH22" s="362">
        <f>SUM(DC22:DG22)</f>
        <v>103</v>
      </c>
      <c r="DI22" s="364">
        <f>DH22-DJ22</f>
        <v>56</v>
      </c>
      <c r="DJ22" s="411">
        <f>Q22+R22+S22+T22+U22+AF22+AG22+AH22+AI22+AJ22+BY22+BZ22+CA22+CB22+CC22+CX22+CY22+CZ22+DA22+DB22</f>
        <v>47</v>
      </c>
      <c r="DK22" s="108" t="s">
        <v>46</v>
      </c>
    </row>
    <row r="23" spans="1:115" ht="22.5" customHeight="1">
      <c r="A23" s="351"/>
      <c r="B23" s="337"/>
      <c r="C23" s="335"/>
      <c r="D23" s="323"/>
      <c r="E23" s="325"/>
      <c r="F23" s="327"/>
      <c r="G23" s="337"/>
      <c r="H23" s="335"/>
      <c r="I23" s="323"/>
      <c r="J23" s="325"/>
      <c r="K23" s="327"/>
      <c r="L23" s="337"/>
      <c r="M23" s="335"/>
      <c r="N23" s="323"/>
      <c r="O23" s="325"/>
      <c r="P23" s="327"/>
      <c r="Q23" s="337"/>
      <c r="R23" s="335"/>
      <c r="S23" s="323"/>
      <c r="T23" s="325"/>
      <c r="U23" s="327"/>
      <c r="V23" s="337"/>
      <c r="W23" s="335"/>
      <c r="X23" s="323"/>
      <c r="Y23" s="325"/>
      <c r="Z23" s="327"/>
      <c r="AA23" s="337"/>
      <c r="AB23" s="335"/>
      <c r="AC23" s="323"/>
      <c r="AD23" s="325"/>
      <c r="AE23" s="327"/>
      <c r="AF23" s="337"/>
      <c r="AG23" s="335"/>
      <c r="AH23" s="323"/>
      <c r="AI23" s="325"/>
      <c r="AJ23" s="327"/>
      <c r="AK23" s="337"/>
      <c r="AL23" s="335"/>
      <c r="AM23" s="323"/>
      <c r="AN23" s="325"/>
      <c r="AO23" s="327"/>
      <c r="AP23" s="337"/>
      <c r="AQ23" s="335"/>
      <c r="AR23" s="323"/>
      <c r="AS23" s="325"/>
      <c r="AT23" s="327"/>
      <c r="AU23" s="337"/>
      <c r="AV23" s="335"/>
      <c r="AW23" s="323"/>
      <c r="AX23" s="325"/>
      <c r="AY23" s="327"/>
      <c r="AZ23" s="337"/>
      <c r="BA23" s="335"/>
      <c r="BB23" s="323"/>
      <c r="BC23" s="325"/>
      <c r="BD23" s="327"/>
      <c r="BE23" s="337"/>
      <c r="BF23" s="335"/>
      <c r="BG23" s="323"/>
      <c r="BH23" s="325"/>
      <c r="BI23" s="327"/>
      <c r="BJ23" s="337"/>
      <c r="BK23" s="335"/>
      <c r="BL23" s="323"/>
      <c r="BM23" s="325"/>
      <c r="BN23" s="327"/>
      <c r="BO23" s="337"/>
      <c r="BP23" s="335"/>
      <c r="BQ23" s="323"/>
      <c r="BR23" s="325"/>
      <c r="BS23" s="327"/>
      <c r="BT23" s="337"/>
      <c r="BU23" s="335"/>
      <c r="BV23" s="323"/>
      <c r="BW23" s="325"/>
      <c r="BX23" s="327"/>
      <c r="BY23" s="337"/>
      <c r="BZ23" s="335"/>
      <c r="CA23" s="323"/>
      <c r="CB23" s="325"/>
      <c r="CC23" s="327"/>
      <c r="CD23" s="337"/>
      <c r="CE23" s="335"/>
      <c r="CF23" s="323"/>
      <c r="CG23" s="325"/>
      <c r="CH23" s="327"/>
      <c r="CI23" s="337"/>
      <c r="CJ23" s="335"/>
      <c r="CK23" s="323"/>
      <c r="CL23" s="325"/>
      <c r="CM23" s="327"/>
      <c r="CN23" s="337"/>
      <c r="CO23" s="335"/>
      <c r="CP23" s="323"/>
      <c r="CQ23" s="325"/>
      <c r="CR23" s="327"/>
      <c r="CS23" s="337"/>
      <c r="CT23" s="335"/>
      <c r="CU23" s="323"/>
      <c r="CV23" s="325"/>
      <c r="CW23" s="327"/>
      <c r="CX23" s="329"/>
      <c r="CY23" s="331"/>
      <c r="CZ23" s="333"/>
      <c r="DA23" s="319"/>
      <c r="DB23" s="321"/>
      <c r="DC23" s="355"/>
      <c r="DD23" s="357"/>
      <c r="DE23" s="357"/>
      <c r="DF23" s="359"/>
      <c r="DG23" s="361"/>
      <c r="DH23" s="363"/>
      <c r="DI23" s="365"/>
      <c r="DJ23" s="412"/>
      <c r="DK23" s="109"/>
    </row>
    <row r="24" spans="1:115" ht="22.5" customHeight="1">
      <c r="A24" s="108" t="s">
        <v>80</v>
      </c>
      <c r="B24" s="336">
        <v>1</v>
      </c>
      <c r="C24" s="334">
        <v>4</v>
      </c>
      <c r="D24" s="322">
        <v>3</v>
      </c>
      <c r="E24" s="324"/>
      <c r="F24" s="326">
        <v>1</v>
      </c>
      <c r="G24" s="336"/>
      <c r="H24" s="334"/>
      <c r="I24" s="322">
        <v>2</v>
      </c>
      <c r="J24" s="324"/>
      <c r="K24" s="326"/>
      <c r="L24" s="336">
        <v>1</v>
      </c>
      <c r="M24" s="334">
        <v>1</v>
      </c>
      <c r="N24" s="322">
        <v>7</v>
      </c>
      <c r="O24" s="324"/>
      <c r="P24" s="326">
        <v>1</v>
      </c>
      <c r="Q24" s="336"/>
      <c r="R24" s="334"/>
      <c r="S24" s="322"/>
      <c r="T24" s="324"/>
      <c r="U24" s="326"/>
      <c r="V24" s="336"/>
      <c r="W24" s="334"/>
      <c r="X24" s="322"/>
      <c r="Y24" s="324"/>
      <c r="Z24" s="326"/>
      <c r="AA24" s="336"/>
      <c r="AB24" s="334"/>
      <c r="AC24" s="322"/>
      <c r="AD24" s="324"/>
      <c r="AE24" s="326"/>
      <c r="AF24" s="336"/>
      <c r="AG24" s="334"/>
      <c r="AH24" s="322"/>
      <c r="AI24" s="324"/>
      <c r="AJ24" s="326"/>
      <c r="AK24" s="336"/>
      <c r="AL24" s="334"/>
      <c r="AM24" s="322"/>
      <c r="AN24" s="324"/>
      <c r="AO24" s="326"/>
      <c r="AP24" s="336"/>
      <c r="AQ24" s="334"/>
      <c r="AR24" s="322"/>
      <c r="AS24" s="324"/>
      <c r="AT24" s="326"/>
      <c r="AU24" s="336"/>
      <c r="AV24" s="334"/>
      <c r="AW24" s="322"/>
      <c r="AX24" s="324"/>
      <c r="AY24" s="326"/>
      <c r="AZ24" s="336"/>
      <c r="BA24" s="334"/>
      <c r="BB24" s="322"/>
      <c r="BC24" s="324"/>
      <c r="BD24" s="326"/>
      <c r="BE24" s="336">
        <v>1</v>
      </c>
      <c r="BF24" s="334"/>
      <c r="BG24" s="322"/>
      <c r="BH24" s="324"/>
      <c r="BI24" s="326"/>
      <c r="BJ24" s="336"/>
      <c r="BK24" s="334"/>
      <c r="BL24" s="322"/>
      <c r="BM24" s="324"/>
      <c r="BN24" s="326"/>
      <c r="BO24" s="336">
        <v>1</v>
      </c>
      <c r="BP24" s="334">
        <v>1</v>
      </c>
      <c r="BQ24" s="322">
        <v>4</v>
      </c>
      <c r="BR24" s="324"/>
      <c r="BS24" s="326"/>
      <c r="BT24" s="336"/>
      <c r="BU24" s="334"/>
      <c r="BV24" s="322">
        <v>4</v>
      </c>
      <c r="BW24" s="324"/>
      <c r="BX24" s="326"/>
      <c r="BY24" s="336">
        <v>1</v>
      </c>
      <c r="BZ24" s="334"/>
      <c r="CA24" s="322"/>
      <c r="CB24" s="324"/>
      <c r="CC24" s="326"/>
      <c r="CD24" s="336">
        <v>1</v>
      </c>
      <c r="CE24" s="334"/>
      <c r="CF24" s="322">
        <v>2</v>
      </c>
      <c r="CG24" s="324"/>
      <c r="CH24" s="326"/>
      <c r="CI24" s="336">
        <v>1</v>
      </c>
      <c r="CJ24" s="334"/>
      <c r="CK24" s="322"/>
      <c r="CL24" s="324">
        <v>3</v>
      </c>
      <c r="CM24" s="326"/>
      <c r="CN24" s="336"/>
      <c r="CO24" s="334"/>
      <c r="CP24" s="322"/>
      <c r="CQ24" s="324"/>
      <c r="CR24" s="326"/>
      <c r="CS24" s="336"/>
      <c r="CT24" s="334"/>
      <c r="CU24" s="322"/>
      <c r="CV24" s="324"/>
      <c r="CW24" s="326"/>
      <c r="CX24" s="328">
        <v>1</v>
      </c>
      <c r="CY24" s="330">
        <v>2</v>
      </c>
      <c r="CZ24" s="332">
        <v>4</v>
      </c>
      <c r="DA24" s="318"/>
      <c r="DB24" s="320"/>
      <c r="DC24" s="354">
        <f>+B24+G24+L24+Q24+V24+AA24+AF24+AK24+AP24+AU24+AZ24+BE24+BJ24+BO24+BT24+BY24+CD24+CI24+CN24+CS24+CX24</f>
        <v>8</v>
      </c>
      <c r="DD24" s="356">
        <f>+C24+H24+M24+R24+W24+AB24+AG24+AL24+AQ24+AV24+BA24+BF24+BK24+BP24+BU24+BZ24+CE24+CJ24+CO24+CT24+CY24</f>
        <v>8</v>
      </c>
      <c r="DE24" s="356">
        <f>+D24+I24+N24+S24+X24+AC24+AH24+AM24+AR24+AW24+BB24+BG24+BL24+BQ24+BV24+CA24+CF24+CK24+CP24+CU24+CZ24</f>
        <v>26</v>
      </c>
      <c r="DF24" s="358">
        <f>+E24+J24+O24+T24+Y24+AD24+AI24+AN24+AS24+AX24+BC24+BH24+BM24+BR24+BW24+CB24+CG24+CL24+CQ24+CV24+DA24</f>
        <v>3</v>
      </c>
      <c r="DG24" s="360">
        <f>+F24+K24+P24+U24+Z24+AE24+AJ24+AO24+AT24+AY24+BD24+BI24+BN24+BS24+BX24+CC24+CH24+CM24+CR24+CW24+DB24</f>
        <v>2</v>
      </c>
      <c r="DH24" s="362">
        <f>SUM(DC24:DG24)</f>
        <v>47</v>
      </c>
      <c r="DI24" s="364">
        <f>DH24-DJ24</f>
        <v>39</v>
      </c>
      <c r="DJ24" s="411">
        <f>Q24+R24+S24+T24+U24+AF24+AG24+AH24+AI24+AJ24+BY24+BZ24+CA24+CB24+CC24+CX24+CY24+CZ24+DA24+DB24</f>
        <v>8</v>
      </c>
      <c r="DK24" s="108" t="s">
        <v>80</v>
      </c>
    </row>
    <row r="25" spans="1:115" ht="22.5" customHeight="1">
      <c r="A25" s="109"/>
      <c r="B25" s="337"/>
      <c r="C25" s="335"/>
      <c r="D25" s="323"/>
      <c r="E25" s="325"/>
      <c r="F25" s="327"/>
      <c r="G25" s="337"/>
      <c r="H25" s="335"/>
      <c r="I25" s="323"/>
      <c r="J25" s="325"/>
      <c r="K25" s="327"/>
      <c r="L25" s="337"/>
      <c r="M25" s="335"/>
      <c r="N25" s="323"/>
      <c r="O25" s="325"/>
      <c r="P25" s="327"/>
      <c r="Q25" s="337"/>
      <c r="R25" s="335"/>
      <c r="S25" s="323"/>
      <c r="T25" s="325"/>
      <c r="U25" s="327"/>
      <c r="V25" s="337"/>
      <c r="W25" s="335"/>
      <c r="X25" s="323"/>
      <c r="Y25" s="325"/>
      <c r="Z25" s="327"/>
      <c r="AA25" s="337"/>
      <c r="AB25" s="335"/>
      <c r="AC25" s="323"/>
      <c r="AD25" s="325"/>
      <c r="AE25" s="327"/>
      <c r="AF25" s="337"/>
      <c r="AG25" s="335"/>
      <c r="AH25" s="323"/>
      <c r="AI25" s="325"/>
      <c r="AJ25" s="327"/>
      <c r="AK25" s="337"/>
      <c r="AL25" s="335"/>
      <c r="AM25" s="323"/>
      <c r="AN25" s="325"/>
      <c r="AO25" s="327"/>
      <c r="AP25" s="337"/>
      <c r="AQ25" s="335"/>
      <c r="AR25" s="323"/>
      <c r="AS25" s="325"/>
      <c r="AT25" s="327"/>
      <c r="AU25" s="337"/>
      <c r="AV25" s="335"/>
      <c r="AW25" s="323"/>
      <c r="AX25" s="325"/>
      <c r="AY25" s="327"/>
      <c r="AZ25" s="337"/>
      <c r="BA25" s="335"/>
      <c r="BB25" s="323"/>
      <c r="BC25" s="325"/>
      <c r="BD25" s="327"/>
      <c r="BE25" s="337"/>
      <c r="BF25" s="335"/>
      <c r="BG25" s="323"/>
      <c r="BH25" s="325"/>
      <c r="BI25" s="327"/>
      <c r="BJ25" s="337"/>
      <c r="BK25" s="335"/>
      <c r="BL25" s="323"/>
      <c r="BM25" s="325"/>
      <c r="BN25" s="327"/>
      <c r="BO25" s="337"/>
      <c r="BP25" s="335"/>
      <c r="BQ25" s="323"/>
      <c r="BR25" s="325"/>
      <c r="BS25" s="327"/>
      <c r="BT25" s="337"/>
      <c r="BU25" s="335"/>
      <c r="BV25" s="323"/>
      <c r="BW25" s="325"/>
      <c r="BX25" s="327"/>
      <c r="BY25" s="337"/>
      <c r="BZ25" s="335"/>
      <c r="CA25" s="323"/>
      <c r="CB25" s="325"/>
      <c r="CC25" s="327"/>
      <c r="CD25" s="337"/>
      <c r="CE25" s="335"/>
      <c r="CF25" s="323"/>
      <c r="CG25" s="325"/>
      <c r="CH25" s="327"/>
      <c r="CI25" s="337"/>
      <c r="CJ25" s="335"/>
      <c r="CK25" s="323"/>
      <c r="CL25" s="325"/>
      <c r="CM25" s="327"/>
      <c r="CN25" s="337"/>
      <c r="CO25" s="335"/>
      <c r="CP25" s="323"/>
      <c r="CQ25" s="325"/>
      <c r="CR25" s="327"/>
      <c r="CS25" s="337"/>
      <c r="CT25" s="335"/>
      <c r="CU25" s="323"/>
      <c r="CV25" s="325"/>
      <c r="CW25" s="327"/>
      <c r="CX25" s="329"/>
      <c r="CY25" s="331"/>
      <c r="CZ25" s="333"/>
      <c r="DA25" s="319"/>
      <c r="DB25" s="321"/>
      <c r="DC25" s="355"/>
      <c r="DD25" s="357"/>
      <c r="DE25" s="357"/>
      <c r="DF25" s="359"/>
      <c r="DG25" s="361"/>
      <c r="DH25" s="363"/>
      <c r="DI25" s="365"/>
      <c r="DJ25" s="412"/>
      <c r="DK25" s="109"/>
    </row>
    <row r="26" spans="1:115" ht="22.5" customHeight="1">
      <c r="A26" s="108" t="s">
        <v>55</v>
      </c>
      <c r="B26" s="336">
        <v>1</v>
      </c>
      <c r="C26" s="334">
        <v>1</v>
      </c>
      <c r="D26" s="322">
        <v>2</v>
      </c>
      <c r="E26" s="324"/>
      <c r="F26" s="326">
        <v>4</v>
      </c>
      <c r="G26" s="336"/>
      <c r="H26" s="334"/>
      <c r="I26" s="322">
        <v>2</v>
      </c>
      <c r="J26" s="324"/>
      <c r="K26" s="326">
        <v>2</v>
      </c>
      <c r="L26" s="336">
        <v>2</v>
      </c>
      <c r="M26" s="334">
        <v>6</v>
      </c>
      <c r="N26" s="322">
        <v>1</v>
      </c>
      <c r="O26" s="324">
        <v>1</v>
      </c>
      <c r="P26" s="326"/>
      <c r="Q26" s="336"/>
      <c r="R26" s="334"/>
      <c r="S26" s="322"/>
      <c r="T26" s="324"/>
      <c r="U26" s="326"/>
      <c r="V26" s="336"/>
      <c r="W26" s="334">
        <v>1</v>
      </c>
      <c r="X26" s="322"/>
      <c r="Y26" s="324"/>
      <c r="Z26" s="326"/>
      <c r="AA26" s="336">
        <v>1</v>
      </c>
      <c r="AB26" s="334">
        <v>1</v>
      </c>
      <c r="AC26" s="322"/>
      <c r="AD26" s="324"/>
      <c r="AE26" s="326"/>
      <c r="AF26" s="336"/>
      <c r="AG26" s="334"/>
      <c r="AH26" s="322"/>
      <c r="AI26" s="324"/>
      <c r="AJ26" s="326"/>
      <c r="AK26" s="336">
        <v>1</v>
      </c>
      <c r="AL26" s="334"/>
      <c r="AM26" s="322"/>
      <c r="AN26" s="324"/>
      <c r="AO26" s="326"/>
      <c r="AP26" s="336"/>
      <c r="AQ26" s="334"/>
      <c r="AR26" s="322"/>
      <c r="AS26" s="324"/>
      <c r="AT26" s="326"/>
      <c r="AU26" s="336"/>
      <c r="AV26" s="334"/>
      <c r="AW26" s="322"/>
      <c r="AX26" s="324"/>
      <c r="AY26" s="326"/>
      <c r="AZ26" s="336">
        <v>1</v>
      </c>
      <c r="BA26" s="334">
        <v>1</v>
      </c>
      <c r="BB26" s="322"/>
      <c r="BC26" s="324"/>
      <c r="BD26" s="326">
        <v>2</v>
      </c>
      <c r="BE26" s="336">
        <v>1</v>
      </c>
      <c r="BF26" s="334">
        <v>2</v>
      </c>
      <c r="BG26" s="322">
        <v>2</v>
      </c>
      <c r="BH26" s="324"/>
      <c r="BI26" s="326">
        <v>2</v>
      </c>
      <c r="BJ26" s="336"/>
      <c r="BK26" s="334"/>
      <c r="BL26" s="322"/>
      <c r="BM26" s="324"/>
      <c r="BN26" s="326"/>
      <c r="BO26" s="336">
        <v>1</v>
      </c>
      <c r="BP26" s="334">
        <v>1</v>
      </c>
      <c r="BQ26" s="322"/>
      <c r="BR26" s="324"/>
      <c r="BS26" s="326"/>
      <c r="BT26" s="336"/>
      <c r="BU26" s="334"/>
      <c r="BV26" s="322"/>
      <c r="BW26" s="324"/>
      <c r="BX26" s="326"/>
      <c r="BY26" s="336">
        <v>1</v>
      </c>
      <c r="BZ26" s="334"/>
      <c r="CA26" s="322"/>
      <c r="CB26" s="324"/>
      <c r="CC26" s="326"/>
      <c r="CD26" s="336"/>
      <c r="CE26" s="334">
        <v>1</v>
      </c>
      <c r="CF26" s="322">
        <v>1</v>
      </c>
      <c r="CG26" s="324"/>
      <c r="CH26" s="326">
        <v>1</v>
      </c>
      <c r="CI26" s="336"/>
      <c r="CJ26" s="334"/>
      <c r="CK26" s="322">
        <v>1</v>
      </c>
      <c r="CL26" s="324"/>
      <c r="CM26" s="326"/>
      <c r="CN26" s="336"/>
      <c r="CO26" s="334"/>
      <c r="CP26" s="322"/>
      <c r="CQ26" s="324"/>
      <c r="CR26" s="326"/>
      <c r="CS26" s="336"/>
      <c r="CT26" s="334"/>
      <c r="CU26" s="322"/>
      <c r="CV26" s="324"/>
      <c r="CW26" s="326"/>
      <c r="CX26" s="328">
        <v>5</v>
      </c>
      <c r="CY26" s="330">
        <v>6</v>
      </c>
      <c r="CZ26" s="332">
        <v>1</v>
      </c>
      <c r="DA26" s="318">
        <v>2</v>
      </c>
      <c r="DB26" s="320"/>
      <c r="DC26" s="354">
        <f>+B26+G26+L26+Q26+V26+AA26+AF26+AK26+AP26+AU26+AZ26+BE26+BJ26+BO26+BT26+BY26+CD26+CI26+CN26+CS26+CX26</f>
        <v>14</v>
      </c>
      <c r="DD26" s="356">
        <f>+C26+H26+M26+R26+W26+AB26+AG26+AL26+AQ26+AV26+BA26+BF26+BK26+BP26+BU26+BZ26+CE26+CJ26+CO26+CT26+CY26</f>
        <v>20</v>
      </c>
      <c r="DE26" s="356">
        <f>+D26+I26+N26+S26+X26+AC26+AH26+AM26+AR26+AW26+BB26+BG26+BL26+BQ26+BV26+CA26+CF26+CK26+CP26+CU26+CZ26</f>
        <v>10</v>
      </c>
      <c r="DF26" s="358">
        <f>+E26+J26+O26+T26+Y26+AD26+AI26+AN26+AS26+AX26+BC26+BH26+BM26+BR26+BW26+CB26+CG26+CL26+CQ26+CV26+DA26</f>
        <v>3</v>
      </c>
      <c r="DG26" s="360">
        <f>+F26+K26+P26+U26+Z26+AE26+AJ26+AO26+AT26+AY26+BD26+BI26+BN26+BS26+BX26+CC26+CH26+CM26+CR26+CW26+DB26</f>
        <v>11</v>
      </c>
      <c r="DH26" s="362">
        <f>SUM(DC26:DG26)</f>
        <v>58</v>
      </c>
      <c r="DI26" s="364">
        <f>DH26-DJ26</f>
        <v>43</v>
      </c>
      <c r="DJ26" s="411">
        <f>Q26+R26+S26+T26+U26+AF26+AG26+AH26+AI26+AJ26+BY26+BZ26+CA26+CB26+CC26+CX26+CY26+CZ26+DA26+DB26</f>
        <v>15</v>
      </c>
      <c r="DK26" s="108" t="s">
        <v>55</v>
      </c>
    </row>
    <row r="27" spans="1:115" ht="22.5" customHeight="1">
      <c r="A27" s="109"/>
      <c r="B27" s="337"/>
      <c r="C27" s="335"/>
      <c r="D27" s="323"/>
      <c r="E27" s="325"/>
      <c r="F27" s="327"/>
      <c r="G27" s="337"/>
      <c r="H27" s="335"/>
      <c r="I27" s="323"/>
      <c r="J27" s="325"/>
      <c r="K27" s="327"/>
      <c r="L27" s="337"/>
      <c r="M27" s="335"/>
      <c r="N27" s="323"/>
      <c r="O27" s="325"/>
      <c r="P27" s="327"/>
      <c r="Q27" s="337"/>
      <c r="R27" s="335"/>
      <c r="S27" s="323"/>
      <c r="T27" s="325"/>
      <c r="U27" s="327"/>
      <c r="V27" s="337"/>
      <c r="W27" s="335"/>
      <c r="X27" s="323"/>
      <c r="Y27" s="325"/>
      <c r="Z27" s="327"/>
      <c r="AA27" s="337"/>
      <c r="AB27" s="335"/>
      <c r="AC27" s="323"/>
      <c r="AD27" s="325"/>
      <c r="AE27" s="327"/>
      <c r="AF27" s="337"/>
      <c r="AG27" s="335"/>
      <c r="AH27" s="323"/>
      <c r="AI27" s="325"/>
      <c r="AJ27" s="327"/>
      <c r="AK27" s="337"/>
      <c r="AL27" s="335"/>
      <c r="AM27" s="323"/>
      <c r="AN27" s="325"/>
      <c r="AO27" s="327"/>
      <c r="AP27" s="337"/>
      <c r="AQ27" s="335"/>
      <c r="AR27" s="323"/>
      <c r="AS27" s="325"/>
      <c r="AT27" s="327"/>
      <c r="AU27" s="337"/>
      <c r="AV27" s="335"/>
      <c r="AW27" s="323"/>
      <c r="AX27" s="325"/>
      <c r="AY27" s="327"/>
      <c r="AZ27" s="337"/>
      <c r="BA27" s="335"/>
      <c r="BB27" s="323"/>
      <c r="BC27" s="325"/>
      <c r="BD27" s="327"/>
      <c r="BE27" s="337"/>
      <c r="BF27" s="335"/>
      <c r="BG27" s="323"/>
      <c r="BH27" s="325"/>
      <c r="BI27" s="327"/>
      <c r="BJ27" s="337"/>
      <c r="BK27" s="335"/>
      <c r="BL27" s="323"/>
      <c r="BM27" s="325"/>
      <c r="BN27" s="327"/>
      <c r="BO27" s="337"/>
      <c r="BP27" s="335"/>
      <c r="BQ27" s="323"/>
      <c r="BR27" s="325"/>
      <c r="BS27" s="327"/>
      <c r="BT27" s="337"/>
      <c r="BU27" s="335"/>
      <c r="BV27" s="323"/>
      <c r="BW27" s="325"/>
      <c r="BX27" s="327"/>
      <c r="BY27" s="337"/>
      <c r="BZ27" s="335"/>
      <c r="CA27" s="323"/>
      <c r="CB27" s="325"/>
      <c r="CC27" s="327"/>
      <c r="CD27" s="337"/>
      <c r="CE27" s="335"/>
      <c r="CF27" s="323"/>
      <c r="CG27" s="325"/>
      <c r="CH27" s="327"/>
      <c r="CI27" s="337"/>
      <c r="CJ27" s="335"/>
      <c r="CK27" s="323"/>
      <c r="CL27" s="325"/>
      <c r="CM27" s="327"/>
      <c r="CN27" s="337"/>
      <c r="CO27" s="335"/>
      <c r="CP27" s="323"/>
      <c r="CQ27" s="325"/>
      <c r="CR27" s="327"/>
      <c r="CS27" s="337"/>
      <c r="CT27" s="335"/>
      <c r="CU27" s="323"/>
      <c r="CV27" s="325"/>
      <c r="CW27" s="327"/>
      <c r="CX27" s="329"/>
      <c r="CY27" s="331"/>
      <c r="CZ27" s="333"/>
      <c r="DA27" s="319"/>
      <c r="DB27" s="321"/>
      <c r="DC27" s="355"/>
      <c r="DD27" s="357"/>
      <c r="DE27" s="357"/>
      <c r="DF27" s="359"/>
      <c r="DG27" s="361"/>
      <c r="DH27" s="363"/>
      <c r="DI27" s="365"/>
      <c r="DJ27" s="412"/>
      <c r="DK27" s="109"/>
    </row>
    <row r="28" spans="1:115" ht="22.5" customHeight="1">
      <c r="A28" s="108" t="s">
        <v>124</v>
      </c>
      <c r="B28" s="336"/>
      <c r="C28" s="334">
        <v>0</v>
      </c>
      <c r="D28" s="322"/>
      <c r="E28" s="324"/>
      <c r="F28" s="326"/>
      <c r="G28" s="336"/>
      <c r="H28" s="334"/>
      <c r="I28" s="322">
        <v>1</v>
      </c>
      <c r="J28" s="324"/>
      <c r="K28" s="326">
        <v>1</v>
      </c>
      <c r="L28" s="336"/>
      <c r="M28" s="334"/>
      <c r="N28" s="322"/>
      <c r="O28" s="324"/>
      <c r="P28" s="326"/>
      <c r="Q28" s="336"/>
      <c r="R28" s="334"/>
      <c r="S28" s="322"/>
      <c r="T28" s="324"/>
      <c r="U28" s="326"/>
      <c r="V28" s="336"/>
      <c r="W28" s="334"/>
      <c r="X28" s="322"/>
      <c r="Y28" s="324"/>
      <c r="Z28" s="326"/>
      <c r="AA28" s="336"/>
      <c r="AB28" s="334"/>
      <c r="AC28" s="322"/>
      <c r="AD28" s="324"/>
      <c r="AE28" s="326"/>
      <c r="AF28" s="336"/>
      <c r="AG28" s="334"/>
      <c r="AH28" s="322"/>
      <c r="AI28" s="324"/>
      <c r="AJ28" s="326"/>
      <c r="AK28" s="336"/>
      <c r="AL28" s="334"/>
      <c r="AM28" s="322"/>
      <c r="AN28" s="324"/>
      <c r="AO28" s="326"/>
      <c r="AP28" s="336"/>
      <c r="AQ28" s="334"/>
      <c r="AR28" s="322"/>
      <c r="AS28" s="324"/>
      <c r="AT28" s="326"/>
      <c r="AU28" s="336"/>
      <c r="AV28" s="334"/>
      <c r="AW28" s="322"/>
      <c r="AX28" s="324"/>
      <c r="AY28" s="326"/>
      <c r="AZ28" s="336">
        <v>2</v>
      </c>
      <c r="BA28" s="334"/>
      <c r="BB28" s="322"/>
      <c r="BC28" s="324"/>
      <c r="BD28" s="326"/>
      <c r="BE28" s="336"/>
      <c r="BF28" s="334"/>
      <c r="BG28" s="322"/>
      <c r="BH28" s="324"/>
      <c r="BI28" s="326"/>
      <c r="BJ28" s="336">
        <v>1</v>
      </c>
      <c r="BK28" s="334">
        <v>1</v>
      </c>
      <c r="BL28" s="322"/>
      <c r="BM28" s="324"/>
      <c r="BN28" s="326"/>
      <c r="BO28" s="336"/>
      <c r="BP28" s="334"/>
      <c r="BQ28" s="322"/>
      <c r="BR28" s="324"/>
      <c r="BS28" s="326"/>
      <c r="BT28" s="336"/>
      <c r="BU28" s="334"/>
      <c r="BV28" s="322"/>
      <c r="BW28" s="324"/>
      <c r="BX28" s="326"/>
      <c r="BY28" s="336">
        <v>2</v>
      </c>
      <c r="BZ28" s="334">
        <v>2</v>
      </c>
      <c r="CA28" s="322">
        <v>1</v>
      </c>
      <c r="CB28" s="324">
        <v>1</v>
      </c>
      <c r="CC28" s="326"/>
      <c r="CD28" s="336"/>
      <c r="CE28" s="334"/>
      <c r="CF28" s="322"/>
      <c r="CG28" s="324"/>
      <c r="CH28" s="326"/>
      <c r="CI28" s="336"/>
      <c r="CJ28" s="334"/>
      <c r="CK28" s="322"/>
      <c r="CL28" s="324"/>
      <c r="CM28" s="326"/>
      <c r="CN28" s="336"/>
      <c r="CO28" s="334"/>
      <c r="CP28" s="322"/>
      <c r="CQ28" s="324"/>
      <c r="CR28" s="326"/>
      <c r="CS28" s="336"/>
      <c r="CT28" s="334"/>
      <c r="CU28" s="322"/>
      <c r="CV28" s="324"/>
      <c r="CW28" s="326"/>
      <c r="CX28" s="328"/>
      <c r="CY28" s="330"/>
      <c r="CZ28" s="332"/>
      <c r="DA28" s="318"/>
      <c r="DB28" s="320"/>
      <c r="DC28" s="513">
        <f>+B28+G28+L28+Q28+V28+AA28+AF28+AK28+AP28+AU28+AZ28+BE28+BJ28+BO28+BT28+BY28+CD28+CI28+CN28+CS28+CX28</f>
        <v>5</v>
      </c>
      <c r="DD28" s="515">
        <f>+C28+H28+M28+R28+W28+AB28+AG28+AL28+AQ28+AV28+BA28+BF28+BK28+BP28+BU28+BZ28+CE28+CJ28+CO28+CT28+CY28</f>
        <v>3</v>
      </c>
      <c r="DE28" s="360">
        <f>+D28+I28+N28+S28+X28+AC28+AH28+AM28+AR28+AW28+BB28+BG28+BL28+BQ28+BV28+CA28+CF28+CK28+CP28+CU28+CZ28</f>
        <v>2</v>
      </c>
      <c r="DF28" s="517">
        <f>+E28+J28+O28+T28+Y28+AD28+AI28+AN28+AS28+AX28+BC28+BH28+BM28+BR28+BW28+CB28+CG28+CL28+CQ28+CV28+DA28</f>
        <v>1</v>
      </c>
      <c r="DG28" s="360">
        <f>+F28+K28+P28+U28+Z28+AE28+AJ28+AO28+AT28+AY28+BD28+BI28+BN28+BS28+BX28+CC28+CH28+CM28+CR28+CW28+DB28</f>
        <v>1</v>
      </c>
      <c r="DH28" s="509">
        <f>SUM(DC28:DG28)</f>
        <v>12</v>
      </c>
      <c r="DI28" s="422">
        <f>DH28-DJ28</f>
        <v>6</v>
      </c>
      <c r="DJ28" s="411">
        <f>Q28+R28+S28+T28+U28+AF28+AG28+AH28+AI28+AJ28+BY28+BZ28+CA28+CB28+CC28+CX28+CY28+CZ28+DA28+DB28</f>
        <v>6</v>
      </c>
      <c r="DK28" s="108" t="s">
        <v>124</v>
      </c>
    </row>
    <row r="29" spans="1:115" ht="22.5" customHeight="1">
      <c r="A29" s="110"/>
      <c r="B29" s="337"/>
      <c r="C29" s="335"/>
      <c r="D29" s="323"/>
      <c r="E29" s="325"/>
      <c r="F29" s="327"/>
      <c r="G29" s="337"/>
      <c r="H29" s="335"/>
      <c r="I29" s="323"/>
      <c r="J29" s="325"/>
      <c r="K29" s="327"/>
      <c r="L29" s="337"/>
      <c r="M29" s="335"/>
      <c r="N29" s="323"/>
      <c r="O29" s="325"/>
      <c r="P29" s="327"/>
      <c r="Q29" s="337"/>
      <c r="R29" s="335"/>
      <c r="S29" s="323"/>
      <c r="T29" s="325"/>
      <c r="U29" s="327"/>
      <c r="V29" s="337"/>
      <c r="W29" s="335"/>
      <c r="X29" s="323"/>
      <c r="Y29" s="325"/>
      <c r="Z29" s="327"/>
      <c r="AA29" s="337"/>
      <c r="AB29" s="335"/>
      <c r="AC29" s="323"/>
      <c r="AD29" s="325"/>
      <c r="AE29" s="327"/>
      <c r="AF29" s="337"/>
      <c r="AG29" s="335"/>
      <c r="AH29" s="323"/>
      <c r="AI29" s="325"/>
      <c r="AJ29" s="327"/>
      <c r="AK29" s="337"/>
      <c r="AL29" s="335"/>
      <c r="AM29" s="323"/>
      <c r="AN29" s="325"/>
      <c r="AO29" s="327"/>
      <c r="AP29" s="337"/>
      <c r="AQ29" s="335"/>
      <c r="AR29" s="323"/>
      <c r="AS29" s="325"/>
      <c r="AT29" s="327"/>
      <c r="AU29" s="337"/>
      <c r="AV29" s="335"/>
      <c r="AW29" s="323"/>
      <c r="AX29" s="325"/>
      <c r="AY29" s="327"/>
      <c r="AZ29" s="337"/>
      <c r="BA29" s="335"/>
      <c r="BB29" s="323"/>
      <c r="BC29" s="325"/>
      <c r="BD29" s="327"/>
      <c r="BE29" s="337"/>
      <c r="BF29" s="335"/>
      <c r="BG29" s="323"/>
      <c r="BH29" s="325"/>
      <c r="BI29" s="327"/>
      <c r="BJ29" s="337"/>
      <c r="BK29" s="335"/>
      <c r="BL29" s="323"/>
      <c r="BM29" s="325"/>
      <c r="BN29" s="327"/>
      <c r="BO29" s="337"/>
      <c r="BP29" s="335"/>
      <c r="BQ29" s="323"/>
      <c r="BR29" s="325"/>
      <c r="BS29" s="327"/>
      <c r="BT29" s="337"/>
      <c r="BU29" s="335"/>
      <c r="BV29" s="323"/>
      <c r="BW29" s="325"/>
      <c r="BX29" s="327"/>
      <c r="BY29" s="337"/>
      <c r="BZ29" s="335"/>
      <c r="CA29" s="323"/>
      <c r="CB29" s="325"/>
      <c r="CC29" s="327"/>
      <c r="CD29" s="337"/>
      <c r="CE29" s="335"/>
      <c r="CF29" s="323"/>
      <c r="CG29" s="325"/>
      <c r="CH29" s="327"/>
      <c r="CI29" s="337"/>
      <c r="CJ29" s="335"/>
      <c r="CK29" s="323"/>
      <c r="CL29" s="325"/>
      <c r="CM29" s="327"/>
      <c r="CN29" s="337"/>
      <c r="CO29" s="335"/>
      <c r="CP29" s="323"/>
      <c r="CQ29" s="325"/>
      <c r="CR29" s="327"/>
      <c r="CS29" s="337"/>
      <c r="CT29" s="335"/>
      <c r="CU29" s="323"/>
      <c r="CV29" s="325"/>
      <c r="CW29" s="327"/>
      <c r="CX29" s="329"/>
      <c r="CY29" s="331"/>
      <c r="CZ29" s="333"/>
      <c r="DA29" s="319"/>
      <c r="DB29" s="321"/>
      <c r="DC29" s="514"/>
      <c r="DD29" s="516"/>
      <c r="DE29" s="508"/>
      <c r="DF29" s="518"/>
      <c r="DG29" s="508"/>
      <c r="DH29" s="510"/>
      <c r="DI29" s="511"/>
      <c r="DJ29" s="512"/>
      <c r="DK29" s="109"/>
    </row>
    <row r="30" spans="1:115" ht="22.5" customHeight="1">
      <c r="A30" s="350" t="s">
        <v>5</v>
      </c>
      <c r="B30" s="336">
        <v>1</v>
      </c>
      <c r="C30" s="334"/>
      <c r="D30" s="322">
        <v>1</v>
      </c>
      <c r="E30" s="324"/>
      <c r="F30" s="326"/>
      <c r="G30" s="336"/>
      <c r="H30" s="334"/>
      <c r="I30" s="322"/>
      <c r="J30" s="324"/>
      <c r="K30" s="326"/>
      <c r="L30" s="336">
        <v>1</v>
      </c>
      <c r="M30" s="334">
        <v>4</v>
      </c>
      <c r="N30" s="322">
        <v>2</v>
      </c>
      <c r="O30" s="324"/>
      <c r="P30" s="326"/>
      <c r="Q30" s="336"/>
      <c r="R30" s="334"/>
      <c r="S30" s="322"/>
      <c r="T30" s="324"/>
      <c r="U30" s="326"/>
      <c r="V30" s="336"/>
      <c r="W30" s="334"/>
      <c r="X30" s="322"/>
      <c r="Y30" s="324"/>
      <c r="Z30" s="326"/>
      <c r="AA30" s="336"/>
      <c r="AB30" s="334"/>
      <c r="AC30" s="322"/>
      <c r="AD30" s="324"/>
      <c r="AE30" s="326"/>
      <c r="AF30" s="336"/>
      <c r="AG30" s="334"/>
      <c r="AH30" s="322"/>
      <c r="AI30" s="324"/>
      <c r="AJ30" s="326"/>
      <c r="AK30" s="336">
        <v>1</v>
      </c>
      <c r="AL30" s="334">
        <v>3</v>
      </c>
      <c r="AM30" s="322">
        <v>1</v>
      </c>
      <c r="AN30" s="324">
        <v>1</v>
      </c>
      <c r="AO30" s="326"/>
      <c r="AP30" s="336"/>
      <c r="AQ30" s="334"/>
      <c r="AR30" s="322"/>
      <c r="AS30" s="324"/>
      <c r="AT30" s="326"/>
      <c r="AU30" s="336"/>
      <c r="AV30" s="334"/>
      <c r="AW30" s="322"/>
      <c r="AX30" s="324"/>
      <c r="AY30" s="326"/>
      <c r="AZ30" s="336"/>
      <c r="BA30" s="334"/>
      <c r="BB30" s="322"/>
      <c r="BC30" s="324"/>
      <c r="BD30" s="326"/>
      <c r="BE30" s="336"/>
      <c r="BF30" s="334"/>
      <c r="BG30" s="322"/>
      <c r="BH30" s="324"/>
      <c r="BI30" s="326"/>
      <c r="BJ30" s="336"/>
      <c r="BK30" s="334">
        <v>2</v>
      </c>
      <c r="BL30" s="322"/>
      <c r="BM30" s="324"/>
      <c r="BN30" s="326"/>
      <c r="BO30" s="336"/>
      <c r="BP30" s="334"/>
      <c r="BQ30" s="322"/>
      <c r="BR30" s="324"/>
      <c r="BS30" s="326"/>
      <c r="BT30" s="336"/>
      <c r="BU30" s="334"/>
      <c r="BV30" s="322"/>
      <c r="BW30" s="324"/>
      <c r="BX30" s="326"/>
      <c r="BY30" s="336"/>
      <c r="BZ30" s="334"/>
      <c r="CA30" s="322"/>
      <c r="CB30" s="324"/>
      <c r="CC30" s="326"/>
      <c r="CD30" s="336"/>
      <c r="CE30" s="334"/>
      <c r="CF30" s="322"/>
      <c r="CG30" s="324"/>
      <c r="CH30" s="326"/>
      <c r="CI30" s="336"/>
      <c r="CJ30" s="334">
        <v>1</v>
      </c>
      <c r="CK30" s="322"/>
      <c r="CL30" s="324">
        <v>1</v>
      </c>
      <c r="CM30" s="326"/>
      <c r="CN30" s="336"/>
      <c r="CO30" s="334"/>
      <c r="CP30" s="322"/>
      <c r="CQ30" s="324"/>
      <c r="CR30" s="326"/>
      <c r="CS30" s="336"/>
      <c r="CT30" s="334"/>
      <c r="CU30" s="322"/>
      <c r="CV30" s="324"/>
      <c r="CW30" s="326"/>
      <c r="CX30" s="328"/>
      <c r="CY30" s="330"/>
      <c r="CZ30" s="332"/>
      <c r="DA30" s="318"/>
      <c r="DB30" s="320"/>
      <c r="DC30" s="354">
        <f>+B30+G30+L30+Q30+V30+AA30+AF30+AK30+AP30+AU30+AZ30+BE30+BJ30+BO30+BT30+BY30+CD30+CI30+CN30+CS30+CX30</f>
        <v>3</v>
      </c>
      <c r="DD30" s="356">
        <f>+C30+H30+M30+R30+W30+AB30+AG30+AL30+AQ30+AV30+BA30+BF30+BK30+BP30+BU30+BZ30+CE30+CJ30+CO30+CT30+CY30</f>
        <v>10</v>
      </c>
      <c r="DE30" s="356">
        <f>+D30+I30+N30+S30+X30+AC30+AH30+AM30+AR30+AW30+BB30+BG30+BL30+BQ30+BV30+CA30+CF30+CK30+CP30+CU30+CZ30</f>
        <v>4</v>
      </c>
      <c r="DF30" s="358">
        <f>+E30+J30+O30+T30+Y30+AD30+AI30+AN30+AS30+AX30+BC30+BH30+BM30+BR30+BW30+CB30+CG30+CL30+CQ30+CV30+DA30</f>
        <v>2</v>
      </c>
      <c r="DG30" s="360">
        <f>+F30+K30+P30+U30+Z30+AE30+AJ30+AO30+AT30+AY30+BD30+BI30+BN30+BS30+BX30+CC30+CH30+CM30+CR30+CW30+DB30</f>
        <v>0</v>
      </c>
      <c r="DH30" s="362">
        <f>SUM(DC30:DG30)</f>
        <v>19</v>
      </c>
      <c r="DI30" s="364">
        <f>DH30-DJ30</f>
        <v>19</v>
      </c>
      <c r="DJ30" s="411">
        <f>Q30+R30+S30+T30+U30+AF30+AG30+AH30+AI30+AJ30+BY30+BZ30+CA30+CB30+CC30+CX30+CY30+CZ30+DA30+DB30</f>
        <v>0</v>
      </c>
      <c r="DK30" s="108" t="s">
        <v>5</v>
      </c>
    </row>
    <row r="31" spans="1:115" ht="22.5" customHeight="1">
      <c r="A31" s="351"/>
      <c r="B31" s="337"/>
      <c r="C31" s="335"/>
      <c r="D31" s="323"/>
      <c r="E31" s="325"/>
      <c r="F31" s="327"/>
      <c r="G31" s="337"/>
      <c r="H31" s="335"/>
      <c r="I31" s="323"/>
      <c r="J31" s="325"/>
      <c r="K31" s="327"/>
      <c r="L31" s="337"/>
      <c r="M31" s="335"/>
      <c r="N31" s="323"/>
      <c r="O31" s="325"/>
      <c r="P31" s="327"/>
      <c r="Q31" s="337"/>
      <c r="R31" s="335"/>
      <c r="S31" s="323"/>
      <c r="T31" s="325"/>
      <c r="U31" s="327"/>
      <c r="V31" s="337"/>
      <c r="W31" s="335"/>
      <c r="X31" s="323"/>
      <c r="Y31" s="325"/>
      <c r="Z31" s="327"/>
      <c r="AA31" s="337"/>
      <c r="AB31" s="335"/>
      <c r="AC31" s="323"/>
      <c r="AD31" s="325"/>
      <c r="AE31" s="327"/>
      <c r="AF31" s="337"/>
      <c r="AG31" s="335"/>
      <c r="AH31" s="323"/>
      <c r="AI31" s="325"/>
      <c r="AJ31" s="327"/>
      <c r="AK31" s="337"/>
      <c r="AL31" s="335"/>
      <c r="AM31" s="323"/>
      <c r="AN31" s="325"/>
      <c r="AO31" s="327"/>
      <c r="AP31" s="337"/>
      <c r="AQ31" s="335"/>
      <c r="AR31" s="323"/>
      <c r="AS31" s="325"/>
      <c r="AT31" s="327"/>
      <c r="AU31" s="337"/>
      <c r="AV31" s="335"/>
      <c r="AW31" s="323"/>
      <c r="AX31" s="325"/>
      <c r="AY31" s="327"/>
      <c r="AZ31" s="337"/>
      <c r="BA31" s="335"/>
      <c r="BB31" s="323"/>
      <c r="BC31" s="325"/>
      <c r="BD31" s="327"/>
      <c r="BE31" s="337"/>
      <c r="BF31" s="335"/>
      <c r="BG31" s="323"/>
      <c r="BH31" s="325"/>
      <c r="BI31" s="327"/>
      <c r="BJ31" s="337"/>
      <c r="BK31" s="335"/>
      <c r="BL31" s="323"/>
      <c r="BM31" s="325"/>
      <c r="BN31" s="327"/>
      <c r="BO31" s="337"/>
      <c r="BP31" s="335"/>
      <c r="BQ31" s="323"/>
      <c r="BR31" s="325"/>
      <c r="BS31" s="327"/>
      <c r="BT31" s="337"/>
      <c r="BU31" s="335"/>
      <c r="BV31" s="323"/>
      <c r="BW31" s="325"/>
      <c r="BX31" s="327"/>
      <c r="BY31" s="337"/>
      <c r="BZ31" s="335"/>
      <c r="CA31" s="323"/>
      <c r="CB31" s="325"/>
      <c r="CC31" s="327"/>
      <c r="CD31" s="337"/>
      <c r="CE31" s="335"/>
      <c r="CF31" s="323"/>
      <c r="CG31" s="325"/>
      <c r="CH31" s="327"/>
      <c r="CI31" s="337"/>
      <c r="CJ31" s="335"/>
      <c r="CK31" s="323"/>
      <c r="CL31" s="325"/>
      <c r="CM31" s="327"/>
      <c r="CN31" s="337"/>
      <c r="CO31" s="335"/>
      <c r="CP31" s="323"/>
      <c r="CQ31" s="325"/>
      <c r="CR31" s="327"/>
      <c r="CS31" s="337"/>
      <c r="CT31" s="335"/>
      <c r="CU31" s="323"/>
      <c r="CV31" s="325"/>
      <c r="CW31" s="327"/>
      <c r="CX31" s="329"/>
      <c r="CY31" s="331"/>
      <c r="CZ31" s="333"/>
      <c r="DA31" s="319"/>
      <c r="DB31" s="321"/>
      <c r="DC31" s="355"/>
      <c r="DD31" s="357"/>
      <c r="DE31" s="357"/>
      <c r="DF31" s="359"/>
      <c r="DG31" s="361"/>
      <c r="DH31" s="363"/>
      <c r="DI31" s="365"/>
      <c r="DJ31" s="412"/>
      <c r="DK31" s="109"/>
    </row>
    <row r="32" spans="1:115" ht="22.5" customHeight="1">
      <c r="A32" s="350" t="s">
        <v>40</v>
      </c>
      <c r="B32" s="336"/>
      <c r="C32" s="334"/>
      <c r="D32" s="322">
        <v>7</v>
      </c>
      <c r="E32" s="324"/>
      <c r="F32" s="326">
        <v>2</v>
      </c>
      <c r="G32" s="336"/>
      <c r="H32" s="334"/>
      <c r="I32" s="322"/>
      <c r="J32" s="324"/>
      <c r="K32" s="326"/>
      <c r="L32" s="336"/>
      <c r="M32" s="334">
        <v>2</v>
      </c>
      <c r="N32" s="322">
        <v>5</v>
      </c>
      <c r="O32" s="324"/>
      <c r="P32" s="326">
        <v>1</v>
      </c>
      <c r="Q32" s="336"/>
      <c r="R32" s="334"/>
      <c r="S32" s="322"/>
      <c r="T32" s="324"/>
      <c r="U32" s="326"/>
      <c r="V32" s="336"/>
      <c r="W32" s="334">
        <v>1</v>
      </c>
      <c r="X32" s="322">
        <v>3</v>
      </c>
      <c r="Y32" s="324"/>
      <c r="Z32" s="326">
        <v>2</v>
      </c>
      <c r="AA32" s="336"/>
      <c r="AB32" s="334"/>
      <c r="AC32" s="322">
        <v>3</v>
      </c>
      <c r="AD32" s="324"/>
      <c r="AE32" s="326">
        <v>1</v>
      </c>
      <c r="AF32" s="336"/>
      <c r="AG32" s="334"/>
      <c r="AH32" s="322"/>
      <c r="AI32" s="324"/>
      <c r="AJ32" s="326"/>
      <c r="AK32" s="336"/>
      <c r="AL32" s="334"/>
      <c r="AM32" s="322"/>
      <c r="AN32" s="324"/>
      <c r="AO32" s="326"/>
      <c r="AP32" s="336"/>
      <c r="AQ32" s="334"/>
      <c r="AR32" s="322"/>
      <c r="AS32" s="324"/>
      <c r="AT32" s="326"/>
      <c r="AU32" s="336"/>
      <c r="AV32" s="334"/>
      <c r="AW32" s="322"/>
      <c r="AX32" s="324"/>
      <c r="AY32" s="326"/>
      <c r="AZ32" s="336"/>
      <c r="BA32" s="334"/>
      <c r="BB32" s="322">
        <v>2</v>
      </c>
      <c r="BC32" s="324"/>
      <c r="BD32" s="326"/>
      <c r="BE32" s="336"/>
      <c r="BF32" s="334"/>
      <c r="BG32" s="322"/>
      <c r="BH32" s="324"/>
      <c r="BI32" s="326"/>
      <c r="BJ32" s="336"/>
      <c r="BK32" s="334"/>
      <c r="BL32" s="322"/>
      <c r="BM32" s="324"/>
      <c r="BN32" s="326"/>
      <c r="BO32" s="336"/>
      <c r="BP32" s="334"/>
      <c r="BQ32" s="322"/>
      <c r="BR32" s="324"/>
      <c r="BS32" s="326"/>
      <c r="BT32" s="336"/>
      <c r="BU32" s="334"/>
      <c r="BV32" s="322"/>
      <c r="BW32" s="324"/>
      <c r="BX32" s="326"/>
      <c r="BY32" s="336"/>
      <c r="BZ32" s="334"/>
      <c r="CA32" s="322"/>
      <c r="CB32" s="324"/>
      <c r="CC32" s="326"/>
      <c r="CD32" s="336"/>
      <c r="CE32" s="334"/>
      <c r="CF32" s="322"/>
      <c r="CG32" s="324"/>
      <c r="CH32" s="326"/>
      <c r="CI32" s="336"/>
      <c r="CJ32" s="334"/>
      <c r="CK32" s="322">
        <v>5</v>
      </c>
      <c r="CL32" s="324"/>
      <c r="CM32" s="326">
        <v>1</v>
      </c>
      <c r="CN32" s="336"/>
      <c r="CO32" s="334"/>
      <c r="CP32" s="322"/>
      <c r="CQ32" s="324"/>
      <c r="CR32" s="326"/>
      <c r="CS32" s="336"/>
      <c r="CT32" s="334"/>
      <c r="CU32" s="322"/>
      <c r="CV32" s="324"/>
      <c r="CW32" s="326"/>
      <c r="CX32" s="328"/>
      <c r="CY32" s="330"/>
      <c r="CZ32" s="332"/>
      <c r="DA32" s="318"/>
      <c r="DB32" s="320"/>
      <c r="DC32" s="424">
        <f>+B32+G32+L32+Q32+V32+AA32+AF32+AK32+AP32+AU32+AZ32+BE32+BJ32+BO32+BT32+BY32+CD32+CI32+CN32+CS32+CX32</f>
        <v>0</v>
      </c>
      <c r="DD32" s="425">
        <f>+C32+H32+M32+R32+W32+AB32+AG32+AL32+AQ32+AV32+BA32+BF32+BK32+BP32+BU32+BZ32+CE32+CJ32+CO32+CT32+CY32</f>
        <v>3</v>
      </c>
      <c r="DE32" s="425">
        <f>+D32+I32+N32+S32+X32+AC32+AH32+AM32+AR32+AW32+BB32+BG32+BL32+BQ32+BV32+CA32+CF32+CK32+CP32+CU32+CZ32</f>
        <v>25</v>
      </c>
      <c r="DF32" s="491">
        <f>+E32+J32+O32+T32+Y32+AD32+AI32+AN32+AS32+AX32+BC32+BH32+BM32+BR32+BW32+CB32+CG32+CL32+CQ32+CV32+DA32</f>
        <v>0</v>
      </c>
      <c r="DG32" s="489">
        <f>+F32+K32+P32+U32+Z32+AE32+AJ32+AO32+AT32+AY32+BD32+BI32+BN32+BS32+BX32+CC32+CH32+CM32+CR32+CW32+DB32</f>
        <v>7</v>
      </c>
      <c r="DH32" s="490">
        <f>SUM(DC32:DG32)</f>
        <v>35</v>
      </c>
      <c r="DI32" s="364">
        <f>DH32-DJ32</f>
        <v>35</v>
      </c>
      <c r="DJ32" s="411">
        <f>Q32+R32+S32+T32+U32+AF32+AG32+AH32+AI32+AJ32+BY32+BZ32+CA32+CB32+CC32+CX32+CY32+CZ32+DA32+DB32</f>
        <v>0</v>
      </c>
      <c r="DK32" s="108" t="s">
        <v>40</v>
      </c>
    </row>
    <row r="33" spans="1:115" ht="22.5" customHeight="1">
      <c r="A33" s="351"/>
      <c r="B33" s="337"/>
      <c r="C33" s="335"/>
      <c r="D33" s="323"/>
      <c r="E33" s="325"/>
      <c r="F33" s="327"/>
      <c r="G33" s="337"/>
      <c r="H33" s="335"/>
      <c r="I33" s="323"/>
      <c r="J33" s="325"/>
      <c r="K33" s="327"/>
      <c r="L33" s="337"/>
      <c r="M33" s="335"/>
      <c r="N33" s="323"/>
      <c r="O33" s="325"/>
      <c r="P33" s="327"/>
      <c r="Q33" s="337"/>
      <c r="R33" s="335"/>
      <c r="S33" s="323"/>
      <c r="T33" s="325"/>
      <c r="U33" s="327"/>
      <c r="V33" s="337"/>
      <c r="W33" s="335"/>
      <c r="X33" s="323"/>
      <c r="Y33" s="325"/>
      <c r="Z33" s="327"/>
      <c r="AA33" s="337"/>
      <c r="AB33" s="335"/>
      <c r="AC33" s="323"/>
      <c r="AD33" s="325"/>
      <c r="AE33" s="327"/>
      <c r="AF33" s="337"/>
      <c r="AG33" s="335"/>
      <c r="AH33" s="323"/>
      <c r="AI33" s="325"/>
      <c r="AJ33" s="327"/>
      <c r="AK33" s="337"/>
      <c r="AL33" s="335"/>
      <c r="AM33" s="323"/>
      <c r="AN33" s="325"/>
      <c r="AO33" s="327"/>
      <c r="AP33" s="337"/>
      <c r="AQ33" s="335"/>
      <c r="AR33" s="323"/>
      <c r="AS33" s="325"/>
      <c r="AT33" s="327"/>
      <c r="AU33" s="337"/>
      <c r="AV33" s="335"/>
      <c r="AW33" s="323"/>
      <c r="AX33" s="325"/>
      <c r="AY33" s="327"/>
      <c r="AZ33" s="337"/>
      <c r="BA33" s="335"/>
      <c r="BB33" s="323"/>
      <c r="BC33" s="325"/>
      <c r="BD33" s="327"/>
      <c r="BE33" s="337"/>
      <c r="BF33" s="335"/>
      <c r="BG33" s="323"/>
      <c r="BH33" s="325"/>
      <c r="BI33" s="327"/>
      <c r="BJ33" s="337"/>
      <c r="BK33" s="335"/>
      <c r="BL33" s="323"/>
      <c r="BM33" s="325"/>
      <c r="BN33" s="327"/>
      <c r="BO33" s="337"/>
      <c r="BP33" s="335"/>
      <c r="BQ33" s="323"/>
      <c r="BR33" s="325"/>
      <c r="BS33" s="327"/>
      <c r="BT33" s="337"/>
      <c r="BU33" s="335"/>
      <c r="BV33" s="323"/>
      <c r="BW33" s="325"/>
      <c r="BX33" s="327"/>
      <c r="BY33" s="337"/>
      <c r="BZ33" s="335"/>
      <c r="CA33" s="323"/>
      <c r="CB33" s="325"/>
      <c r="CC33" s="327"/>
      <c r="CD33" s="337"/>
      <c r="CE33" s="335"/>
      <c r="CF33" s="323"/>
      <c r="CG33" s="325"/>
      <c r="CH33" s="327"/>
      <c r="CI33" s="337"/>
      <c r="CJ33" s="335"/>
      <c r="CK33" s="323"/>
      <c r="CL33" s="325"/>
      <c r="CM33" s="327"/>
      <c r="CN33" s="337"/>
      <c r="CO33" s="335"/>
      <c r="CP33" s="323"/>
      <c r="CQ33" s="325"/>
      <c r="CR33" s="327"/>
      <c r="CS33" s="337"/>
      <c r="CT33" s="335"/>
      <c r="CU33" s="323"/>
      <c r="CV33" s="325"/>
      <c r="CW33" s="327"/>
      <c r="CX33" s="329"/>
      <c r="CY33" s="331"/>
      <c r="CZ33" s="333"/>
      <c r="DA33" s="319"/>
      <c r="DB33" s="321"/>
      <c r="DC33" s="355"/>
      <c r="DD33" s="357"/>
      <c r="DE33" s="357"/>
      <c r="DF33" s="359"/>
      <c r="DG33" s="361"/>
      <c r="DH33" s="363"/>
      <c r="DI33" s="365"/>
      <c r="DJ33" s="412"/>
      <c r="DK33" s="109"/>
    </row>
    <row r="34" spans="1:115" ht="22.5" customHeight="1">
      <c r="A34" s="350" t="s">
        <v>7</v>
      </c>
      <c r="B34" s="336"/>
      <c r="C34" s="334">
        <v>3</v>
      </c>
      <c r="D34" s="322">
        <v>6</v>
      </c>
      <c r="E34" s="324">
        <v>1</v>
      </c>
      <c r="F34" s="326">
        <v>2</v>
      </c>
      <c r="G34" s="336">
        <v>1</v>
      </c>
      <c r="H34" s="334">
        <v>2</v>
      </c>
      <c r="I34" s="322">
        <v>3</v>
      </c>
      <c r="J34" s="324">
        <v>2</v>
      </c>
      <c r="K34" s="326"/>
      <c r="L34" s="336">
        <v>7</v>
      </c>
      <c r="M34" s="334">
        <v>2</v>
      </c>
      <c r="N34" s="322"/>
      <c r="O34" s="324">
        <v>1</v>
      </c>
      <c r="P34" s="326"/>
      <c r="Q34" s="336"/>
      <c r="R34" s="334"/>
      <c r="S34" s="322"/>
      <c r="T34" s="324"/>
      <c r="U34" s="326"/>
      <c r="V34" s="336"/>
      <c r="W34" s="334"/>
      <c r="X34" s="322">
        <v>2</v>
      </c>
      <c r="Y34" s="324"/>
      <c r="Z34" s="326">
        <v>1</v>
      </c>
      <c r="AA34" s="336"/>
      <c r="AB34" s="334"/>
      <c r="AC34" s="322">
        <v>2</v>
      </c>
      <c r="AD34" s="324"/>
      <c r="AE34" s="326"/>
      <c r="AF34" s="336">
        <v>17</v>
      </c>
      <c r="AG34" s="334">
        <v>6</v>
      </c>
      <c r="AH34" s="322"/>
      <c r="AI34" s="324">
        <v>7</v>
      </c>
      <c r="AJ34" s="326"/>
      <c r="AK34" s="336">
        <v>2</v>
      </c>
      <c r="AL34" s="334">
        <v>3</v>
      </c>
      <c r="AM34" s="322">
        <v>2</v>
      </c>
      <c r="AN34" s="324">
        <v>1</v>
      </c>
      <c r="AO34" s="326">
        <v>2</v>
      </c>
      <c r="AP34" s="336"/>
      <c r="AQ34" s="334"/>
      <c r="AR34" s="322"/>
      <c r="AS34" s="324"/>
      <c r="AT34" s="326"/>
      <c r="AU34" s="336"/>
      <c r="AV34" s="334"/>
      <c r="AW34" s="322"/>
      <c r="AX34" s="324"/>
      <c r="AY34" s="326"/>
      <c r="AZ34" s="336">
        <v>1</v>
      </c>
      <c r="BA34" s="334">
        <v>1</v>
      </c>
      <c r="BB34" s="322">
        <v>3</v>
      </c>
      <c r="BC34" s="324">
        <v>2</v>
      </c>
      <c r="BD34" s="326">
        <v>1</v>
      </c>
      <c r="BE34" s="336"/>
      <c r="BF34" s="334">
        <v>1</v>
      </c>
      <c r="BG34" s="322">
        <v>2</v>
      </c>
      <c r="BH34" s="324">
        <v>2</v>
      </c>
      <c r="BI34" s="326">
        <v>2</v>
      </c>
      <c r="BJ34" s="336"/>
      <c r="BK34" s="334">
        <v>2</v>
      </c>
      <c r="BL34" s="322">
        <v>3</v>
      </c>
      <c r="BM34" s="324">
        <v>3</v>
      </c>
      <c r="BN34" s="326">
        <v>1</v>
      </c>
      <c r="BO34" s="336"/>
      <c r="BP34" s="334">
        <v>1</v>
      </c>
      <c r="BQ34" s="322">
        <v>4</v>
      </c>
      <c r="BR34" s="324">
        <v>1</v>
      </c>
      <c r="BS34" s="326">
        <v>2</v>
      </c>
      <c r="BT34" s="336">
        <v>3</v>
      </c>
      <c r="BU34" s="334">
        <v>4</v>
      </c>
      <c r="BV34" s="322">
        <v>8</v>
      </c>
      <c r="BW34" s="324">
        <v>4</v>
      </c>
      <c r="BX34" s="326">
        <v>3</v>
      </c>
      <c r="BY34" s="336">
        <v>1</v>
      </c>
      <c r="BZ34" s="334"/>
      <c r="CA34" s="322">
        <v>2</v>
      </c>
      <c r="CB34" s="324"/>
      <c r="CC34" s="326">
        <v>1</v>
      </c>
      <c r="CD34" s="336">
        <v>1</v>
      </c>
      <c r="CE34" s="334"/>
      <c r="CF34" s="322">
        <v>2</v>
      </c>
      <c r="CG34" s="324">
        <v>1</v>
      </c>
      <c r="CH34" s="326">
        <v>1</v>
      </c>
      <c r="CI34" s="336"/>
      <c r="CJ34" s="334"/>
      <c r="CK34" s="322">
        <v>1</v>
      </c>
      <c r="CL34" s="324">
        <v>1</v>
      </c>
      <c r="CM34" s="326">
        <v>2</v>
      </c>
      <c r="CN34" s="336"/>
      <c r="CO34" s="334"/>
      <c r="CP34" s="322"/>
      <c r="CQ34" s="324"/>
      <c r="CR34" s="326"/>
      <c r="CS34" s="336"/>
      <c r="CT34" s="334"/>
      <c r="CU34" s="322"/>
      <c r="CV34" s="324"/>
      <c r="CW34" s="326"/>
      <c r="CX34" s="328">
        <v>19</v>
      </c>
      <c r="CY34" s="330"/>
      <c r="CZ34" s="332"/>
      <c r="DA34" s="318">
        <v>2</v>
      </c>
      <c r="DB34" s="320"/>
      <c r="DC34" s="424">
        <f>+B34+G34+L34+Q34+V34+AA34+AF34+AK34+AP34+AU34+AZ34+BE34+BJ34+BO34+BT34+BY34+CD34+CI34+CN34+CS34+CX34</f>
        <v>52</v>
      </c>
      <c r="DD34" s="425">
        <f>+C34+H34+M34+R34+W34+AB34+AG34+AL34+AQ34+AV34+BA34+BF34+BK34+BP34+BU34+BZ34+CE34+CJ34+CO34+CT34+CY34</f>
        <v>25</v>
      </c>
      <c r="DE34" s="425">
        <f>+D34+I34+N34+S34+X34+AC34+AH34+AM34+AR34+AW34+BB34+BG34+BL34+BQ34+BV34+CA34+CF34+CK34+CP34+CU34+CZ34</f>
        <v>40</v>
      </c>
      <c r="DF34" s="491">
        <f>+E34+J34+O34+T34+Y34+AD34+AI34+AN34+AS34+AX34+BC34+BH34+BM34+BR34+BW34+CB34+CG34+CL34+CQ34+CV34+DA34</f>
        <v>28</v>
      </c>
      <c r="DG34" s="489">
        <f>+F34+K34+P34+U34+Z34+AE34+AJ34+AO34+AT34+AY34+BD34+BI34+BN34+BS34+BX34+CC34+CH34+CM34+CR34+CW34+DB34</f>
        <v>18</v>
      </c>
      <c r="DH34" s="490">
        <f>SUM(DC34:DG34)</f>
        <v>163</v>
      </c>
      <c r="DI34" s="364">
        <f>DH34-DJ34</f>
        <v>108</v>
      </c>
      <c r="DJ34" s="411">
        <f>Q34+R34+S34+T34+U34+AF34+AG34+AH34+AI34+AJ34+BY34+BZ34+CA34+CB34+CC34+CX34+CY34+CZ34+DA34+DB34</f>
        <v>55</v>
      </c>
      <c r="DK34" s="108" t="s">
        <v>7</v>
      </c>
    </row>
    <row r="35" spans="1:115" ht="22.5" customHeight="1">
      <c r="A35" s="351"/>
      <c r="B35" s="337"/>
      <c r="C35" s="335"/>
      <c r="D35" s="323"/>
      <c r="E35" s="325"/>
      <c r="F35" s="327"/>
      <c r="G35" s="337"/>
      <c r="H35" s="335"/>
      <c r="I35" s="323"/>
      <c r="J35" s="325"/>
      <c r="K35" s="327"/>
      <c r="L35" s="337"/>
      <c r="M35" s="335"/>
      <c r="N35" s="323"/>
      <c r="O35" s="325"/>
      <c r="P35" s="327"/>
      <c r="Q35" s="337"/>
      <c r="R35" s="335"/>
      <c r="S35" s="323"/>
      <c r="T35" s="325"/>
      <c r="U35" s="327"/>
      <c r="V35" s="337"/>
      <c r="W35" s="335"/>
      <c r="X35" s="323"/>
      <c r="Y35" s="325"/>
      <c r="Z35" s="327"/>
      <c r="AA35" s="337"/>
      <c r="AB35" s="335"/>
      <c r="AC35" s="323"/>
      <c r="AD35" s="325"/>
      <c r="AE35" s="327"/>
      <c r="AF35" s="337"/>
      <c r="AG35" s="335"/>
      <c r="AH35" s="323"/>
      <c r="AI35" s="325"/>
      <c r="AJ35" s="327"/>
      <c r="AK35" s="337"/>
      <c r="AL35" s="335"/>
      <c r="AM35" s="323"/>
      <c r="AN35" s="325"/>
      <c r="AO35" s="327"/>
      <c r="AP35" s="337"/>
      <c r="AQ35" s="335"/>
      <c r="AR35" s="323"/>
      <c r="AS35" s="325"/>
      <c r="AT35" s="327"/>
      <c r="AU35" s="337"/>
      <c r="AV35" s="335"/>
      <c r="AW35" s="323"/>
      <c r="AX35" s="325"/>
      <c r="AY35" s="327"/>
      <c r="AZ35" s="337"/>
      <c r="BA35" s="335"/>
      <c r="BB35" s="323"/>
      <c r="BC35" s="325"/>
      <c r="BD35" s="327"/>
      <c r="BE35" s="337"/>
      <c r="BF35" s="335"/>
      <c r="BG35" s="323"/>
      <c r="BH35" s="325"/>
      <c r="BI35" s="327"/>
      <c r="BJ35" s="337"/>
      <c r="BK35" s="335"/>
      <c r="BL35" s="323"/>
      <c r="BM35" s="325"/>
      <c r="BN35" s="327"/>
      <c r="BO35" s="337"/>
      <c r="BP35" s="335"/>
      <c r="BQ35" s="323"/>
      <c r="BR35" s="325"/>
      <c r="BS35" s="327"/>
      <c r="BT35" s="337"/>
      <c r="BU35" s="335"/>
      <c r="BV35" s="323"/>
      <c r="BW35" s="325"/>
      <c r="BX35" s="327"/>
      <c r="BY35" s="337"/>
      <c r="BZ35" s="335"/>
      <c r="CA35" s="323"/>
      <c r="CB35" s="325"/>
      <c r="CC35" s="327"/>
      <c r="CD35" s="337"/>
      <c r="CE35" s="335"/>
      <c r="CF35" s="323"/>
      <c r="CG35" s="325"/>
      <c r="CH35" s="327"/>
      <c r="CI35" s="337"/>
      <c r="CJ35" s="335"/>
      <c r="CK35" s="323"/>
      <c r="CL35" s="325"/>
      <c r="CM35" s="327"/>
      <c r="CN35" s="337"/>
      <c r="CO35" s="335"/>
      <c r="CP35" s="323"/>
      <c r="CQ35" s="325"/>
      <c r="CR35" s="327"/>
      <c r="CS35" s="337"/>
      <c r="CT35" s="335"/>
      <c r="CU35" s="323"/>
      <c r="CV35" s="325"/>
      <c r="CW35" s="327"/>
      <c r="CX35" s="329"/>
      <c r="CY35" s="331"/>
      <c r="CZ35" s="333"/>
      <c r="DA35" s="319"/>
      <c r="DB35" s="321"/>
      <c r="DC35" s="355"/>
      <c r="DD35" s="357"/>
      <c r="DE35" s="357"/>
      <c r="DF35" s="359"/>
      <c r="DG35" s="361"/>
      <c r="DH35" s="363"/>
      <c r="DI35" s="365"/>
      <c r="DJ35" s="412"/>
      <c r="DK35" s="109"/>
    </row>
    <row r="36" spans="1:115" ht="22.5" customHeight="1">
      <c r="A36" s="350" t="s">
        <v>51</v>
      </c>
      <c r="B36" s="336">
        <v>3</v>
      </c>
      <c r="C36" s="334"/>
      <c r="D36" s="322">
        <v>1</v>
      </c>
      <c r="E36" s="324"/>
      <c r="F36" s="326"/>
      <c r="G36" s="336">
        <v>3</v>
      </c>
      <c r="H36" s="334">
        <v>2</v>
      </c>
      <c r="I36" s="322">
        <v>1</v>
      </c>
      <c r="J36" s="324"/>
      <c r="K36" s="326">
        <v>1</v>
      </c>
      <c r="L36" s="336"/>
      <c r="M36" s="334"/>
      <c r="N36" s="322"/>
      <c r="O36" s="324"/>
      <c r="P36" s="326"/>
      <c r="Q36" s="336"/>
      <c r="R36" s="334"/>
      <c r="S36" s="322"/>
      <c r="T36" s="324"/>
      <c r="U36" s="326"/>
      <c r="V36" s="336">
        <v>2</v>
      </c>
      <c r="W36" s="334"/>
      <c r="X36" s="322">
        <v>1</v>
      </c>
      <c r="Y36" s="324"/>
      <c r="Z36" s="326"/>
      <c r="AA36" s="336">
        <v>2</v>
      </c>
      <c r="AB36" s="334"/>
      <c r="AC36" s="322"/>
      <c r="AD36" s="324"/>
      <c r="AE36" s="326"/>
      <c r="AF36" s="336"/>
      <c r="AG36" s="334"/>
      <c r="AH36" s="322"/>
      <c r="AI36" s="324"/>
      <c r="AJ36" s="326"/>
      <c r="AK36" s="336">
        <v>3</v>
      </c>
      <c r="AL36" s="334"/>
      <c r="AM36" s="322"/>
      <c r="AN36" s="324"/>
      <c r="AO36" s="326"/>
      <c r="AP36" s="336"/>
      <c r="AQ36" s="334"/>
      <c r="AR36" s="322"/>
      <c r="AS36" s="324"/>
      <c r="AT36" s="326"/>
      <c r="AU36" s="336"/>
      <c r="AV36" s="334"/>
      <c r="AW36" s="322"/>
      <c r="AX36" s="324"/>
      <c r="AY36" s="326"/>
      <c r="AZ36" s="336">
        <v>2</v>
      </c>
      <c r="BA36" s="334"/>
      <c r="BB36" s="322"/>
      <c r="BC36" s="324"/>
      <c r="BD36" s="326"/>
      <c r="BE36" s="336">
        <v>2</v>
      </c>
      <c r="BF36" s="334"/>
      <c r="BG36" s="322"/>
      <c r="BH36" s="324"/>
      <c r="BI36" s="326"/>
      <c r="BJ36" s="336">
        <v>2</v>
      </c>
      <c r="BK36" s="334"/>
      <c r="BL36" s="322"/>
      <c r="BM36" s="324"/>
      <c r="BN36" s="326"/>
      <c r="BO36" s="336">
        <v>2</v>
      </c>
      <c r="BP36" s="334"/>
      <c r="BQ36" s="322"/>
      <c r="BR36" s="324"/>
      <c r="BS36" s="326"/>
      <c r="BT36" s="336">
        <v>2</v>
      </c>
      <c r="BU36" s="334"/>
      <c r="BV36" s="322"/>
      <c r="BW36" s="324"/>
      <c r="BX36" s="326"/>
      <c r="BY36" s="336">
        <v>2</v>
      </c>
      <c r="BZ36" s="334"/>
      <c r="CA36" s="322"/>
      <c r="CB36" s="324"/>
      <c r="CC36" s="326"/>
      <c r="CD36" s="336">
        <v>3</v>
      </c>
      <c r="CE36" s="334"/>
      <c r="CF36" s="322">
        <v>1</v>
      </c>
      <c r="CG36" s="324"/>
      <c r="CH36" s="326"/>
      <c r="CI36" s="336">
        <v>4</v>
      </c>
      <c r="CJ36" s="334"/>
      <c r="CK36" s="322"/>
      <c r="CL36" s="324"/>
      <c r="CM36" s="326"/>
      <c r="CN36" s="336"/>
      <c r="CO36" s="334"/>
      <c r="CP36" s="322"/>
      <c r="CQ36" s="324"/>
      <c r="CR36" s="326"/>
      <c r="CS36" s="336"/>
      <c r="CT36" s="334"/>
      <c r="CU36" s="322"/>
      <c r="CV36" s="324"/>
      <c r="CW36" s="326"/>
      <c r="CX36" s="328"/>
      <c r="CY36" s="330"/>
      <c r="CZ36" s="332"/>
      <c r="DA36" s="318"/>
      <c r="DB36" s="320"/>
      <c r="DC36" s="354">
        <f>+B36+G36+L36+Q36+V36+AA36+AF36+AK36+AP36+AU36+AZ36+BE36+BJ36+BO36+BT36+BY36+CD36+CI36+CN36+CS36+CX36</f>
        <v>32</v>
      </c>
      <c r="DD36" s="356">
        <f>+C36+H36+M36+R36+W36+AB36+AG36+AL36+AQ36+AV36+BA36+BF36+BK36+BP36+BU36+BZ36+CE36+CJ36+CO36+CT36+CY36</f>
        <v>2</v>
      </c>
      <c r="DE36" s="356">
        <f>+D36+I36+N36+S36+X36+AC36+AH36+AM36+AR36+AW36+BB36+BG36+BL36+BQ36+BV36+CA36+CF36+CK36+CP36+CU36+CZ36</f>
        <v>4</v>
      </c>
      <c r="DF36" s="358">
        <f>+E36+J36+O36+T36+Y36+AD36+AI36+AN36+AS36+AX36+BC36+BH36+BM36+BR36+BW36+CB36+CG36+CL36+CQ36+CV36+DA36</f>
        <v>0</v>
      </c>
      <c r="DG36" s="360">
        <f>+F36+K36+P36+U36+Z36+AE36+AJ36+AO36+AT36+AY36+BD36+BI36+BN36+BS36+BX36+CC36+CH36+CM36+CR36+CW36+DB36</f>
        <v>1</v>
      </c>
      <c r="DH36" s="362">
        <f>SUM(DC36:DG36)</f>
        <v>39</v>
      </c>
      <c r="DI36" s="420">
        <f>DH36-DJ36</f>
        <v>37</v>
      </c>
      <c r="DJ36" s="411">
        <f>Q36+R36+S36+T36+U36+AF36+AG36+AH36+AI36+AJ36+BY36+BZ36+CA36+CB36+CC36+CX36+CY36+CZ36+DA36+DB36</f>
        <v>2</v>
      </c>
      <c r="DK36" s="108" t="s">
        <v>51</v>
      </c>
    </row>
    <row r="37" spans="1:115" ht="22.5" customHeight="1">
      <c r="A37" s="351"/>
      <c r="B37" s="337"/>
      <c r="C37" s="335"/>
      <c r="D37" s="323"/>
      <c r="E37" s="325"/>
      <c r="F37" s="327"/>
      <c r="G37" s="337"/>
      <c r="H37" s="335"/>
      <c r="I37" s="323"/>
      <c r="J37" s="325"/>
      <c r="K37" s="327"/>
      <c r="L37" s="337"/>
      <c r="M37" s="335"/>
      <c r="N37" s="323"/>
      <c r="O37" s="325"/>
      <c r="P37" s="327"/>
      <c r="Q37" s="337"/>
      <c r="R37" s="335"/>
      <c r="S37" s="323"/>
      <c r="T37" s="325"/>
      <c r="U37" s="327"/>
      <c r="V37" s="337"/>
      <c r="W37" s="335"/>
      <c r="X37" s="323"/>
      <c r="Y37" s="325"/>
      <c r="Z37" s="327"/>
      <c r="AA37" s="337"/>
      <c r="AB37" s="335"/>
      <c r="AC37" s="323"/>
      <c r="AD37" s="325"/>
      <c r="AE37" s="327"/>
      <c r="AF37" s="337"/>
      <c r="AG37" s="335"/>
      <c r="AH37" s="323"/>
      <c r="AI37" s="325"/>
      <c r="AJ37" s="327"/>
      <c r="AK37" s="337"/>
      <c r="AL37" s="335"/>
      <c r="AM37" s="323"/>
      <c r="AN37" s="325"/>
      <c r="AO37" s="327"/>
      <c r="AP37" s="337"/>
      <c r="AQ37" s="335"/>
      <c r="AR37" s="323"/>
      <c r="AS37" s="325"/>
      <c r="AT37" s="327"/>
      <c r="AU37" s="337"/>
      <c r="AV37" s="335"/>
      <c r="AW37" s="323"/>
      <c r="AX37" s="325"/>
      <c r="AY37" s="327"/>
      <c r="AZ37" s="337"/>
      <c r="BA37" s="335"/>
      <c r="BB37" s="323"/>
      <c r="BC37" s="325"/>
      <c r="BD37" s="327"/>
      <c r="BE37" s="337"/>
      <c r="BF37" s="335"/>
      <c r="BG37" s="323"/>
      <c r="BH37" s="325"/>
      <c r="BI37" s="327"/>
      <c r="BJ37" s="337"/>
      <c r="BK37" s="335"/>
      <c r="BL37" s="323"/>
      <c r="BM37" s="325"/>
      <c r="BN37" s="327"/>
      <c r="BO37" s="337"/>
      <c r="BP37" s="335"/>
      <c r="BQ37" s="323"/>
      <c r="BR37" s="325"/>
      <c r="BS37" s="327"/>
      <c r="BT37" s="337"/>
      <c r="BU37" s="335"/>
      <c r="BV37" s="323"/>
      <c r="BW37" s="325"/>
      <c r="BX37" s="327"/>
      <c r="BY37" s="337"/>
      <c r="BZ37" s="335"/>
      <c r="CA37" s="323"/>
      <c r="CB37" s="325"/>
      <c r="CC37" s="327"/>
      <c r="CD37" s="337"/>
      <c r="CE37" s="335"/>
      <c r="CF37" s="323"/>
      <c r="CG37" s="325"/>
      <c r="CH37" s="327"/>
      <c r="CI37" s="337"/>
      <c r="CJ37" s="335"/>
      <c r="CK37" s="323"/>
      <c r="CL37" s="325"/>
      <c r="CM37" s="327"/>
      <c r="CN37" s="337"/>
      <c r="CO37" s="335"/>
      <c r="CP37" s="323"/>
      <c r="CQ37" s="325"/>
      <c r="CR37" s="327"/>
      <c r="CS37" s="337"/>
      <c r="CT37" s="335"/>
      <c r="CU37" s="323"/>
      <c r="CV37" s="325"/>
      <c r="CW37" s="327"/>
      <c r="CX37" s="329"/>
      <c r="CY37" s="331"/>
      <c r="CZ37" s="333"/>
      <c r="DA37" s="319"/>
      <c r="DB37" s="321"/>
      <c r="DC37" s="355"/>
      <c r="DD37" s="357"/>
      <c r="DE37" s="357"/>
      <c r="DF37" s="359"/>
      <c r="DG37" s="361"/>
      <c r="DH37" s="363"/>
      <c r="DI37" s="421"/>
      <c r="DJ37" s="412"/>
      <c r="DK37" s="109"/>
    </row>
    <row r="38" spans="1:115" ht="22.5" customHeight="1">
      <c r="A38" s="350" t="s">
        <v>8</v>
      </c>
      <c r="B38" s="336">
        <v>9</v>
      </c>
      <c r="C38" s="334">
        <v>3</v>
      </c>
      <c r="D38" s="322">
        <v>3</v>
      </c>
      <c r="E38" s="324">
        <v>1</v>
      </c>
      <c r="F38" s="326"/>
      <c r="G38" s="336">
        <v>5</v>
      </c>
      <c r="H38" s="334">
        <v>1</v>
      </c>
      <c r="I38" s="322"/>
      <c r="J38" s="324"/>
      <c r="K38" s="326"/>
      <c r="L38" s="336">
        <v>7</v>
      </c>
      <c r="M38" s="334">
        <v>1</v>
      </c>
      <c r="N38" s="322">
        <v>1</v>
      </c>
      <c r="O38" s="324">
        <v>1</v>
      </c>
      <c r="P38" s="326"/>
      <c r="Q38" s="336"/>
      <c r="R38" s="334"/>
      <c r="S38" s="322"/>
      <c r="T38" s="324"/>
      <c r="U38" s="326"/>
      <c r="V38" s="336">
        <v>2</v>
      </c>
      <c r="W38" s="334">
        <v>2</v>
      </c>
      <c r="X38" s="322">
        <v>1</v>
      </c>
      <c r="Y38" s="324">
        <v>1</v>
      </c>
      <c r="Z38" s="326"/>
      <c r="AA38" s="336">
        <v>9</v>
      </c>
      <c r="AB38" s="334">
        <v>3</v>
      </c>
      <c r="AC38" s="322">
        <v>1</v>
      </c>
      <c r="AD38" s="324">
        <v>2</v>
      </c>
      <c r="AE38" s="326"/>
      <c r="AF38" s="336"/>
      <c r="AG38" s="334"/>
      <c r="AH38" s="322"/>
      <c r="AI38" s="324"/>
      <c r="AJ38" s="326"/>
      <c r="AK38" s="336">
        <v>1</v>
      </c>
      <c r="AL38" s="334">
        <v>1</v>
      </c>
      <c r="AM38" s="322">
        <v>1</v>
      </c>
      <c r="AN38" s="324"/>
      <c r="AO38" s="326"/>
      <c r="AP38" s="336"/>
      <c r="AQ38" s="334"/>
      <c r="AR38" s="322"/>
      <c r="AS38" s="324"/>
      <c r="AT38" s="326"/>
      <c r="AU38" s="336"/>
      <c r="AV38" s="334"/>
      <c r="AW38" s="322"/>
      <c r="AX38" s="324"/>
      <c r="AY38" s="326"/>
      <c r="AZ38" s="336">
        <v>5</v>
      </c>
      <c r="BA38" s="334">
        <v>2</v>
      </c>
      <c r="BB38" s="322">
        <v>1</v>
      </c>
      <c r="BC38" s="324"/>
      <c r="BD38" s="326"/>
      <c r="BE38" s="336">
        <v>4</v>
      </c>
      <c r="BF38" s="334"/>
      <c r="BG38" s="322">
        <v>1</v>
      </c>
      <c r="BH38" s="324">
        <v>1</v>
      </c>
      <c r="BI38" s="326"/>
      <c r="BJ38" s="336">
        <v>1</v>
      </c>
      <c r="BK38" s="334"/>
      <c r="BL38" s="322"/>
      <c r="BM38" s="324"/>
      <c r="BN38" s="326">
        <v>1</v>
      </c>
      <c r="BO38" s="336"/>
      <c r="BP38" s="334"/>
      <c r="BQ38" s="322"/>
      <c r="BR38" s="324"/>
      <c r="BS38" s="326"/>
      <c r="BT38" s="336">
        <v>2</v>
      </c>
      <c r="BU38" s="334">
        <v>1</v>
      </c>
      <c r="BV38" s="322">
        <v>1</v>
      </c>
      <c r="BW38" s="324">
        <v>1</v>
      </c>
      <c r="BX38" s="326"/>
      <c r="BY38" s="336">
        <v>3</v>
      </c>
      <c r="BZ38" s="334">
        <v>1</v>
      </c>
      <c r="CA38" s="322"/>
      <c r="CB38" s="324">
        <v>1</v>
      </c>
      <c r="CC38" s="326"/>
      <c r="CD38" s="336">
        <v>1</v>
      </c>
      <c r="CE38" s="334"/>
      <c r="CF38" s="322"/>
      <c r="CG38" s="324"/>
      <c r="CH38" s="326">
        <v>1</v>
      </c>
      <c r="CI38" s="336"/>
      <c r="CJ38" s="334"/>
      <c r="CK38" s="322"/>
      <c r="CL38" s="324"/>
      <c r="CM38" s="326"/>
      <c r="CN38" s="336"/>
      <c r="CO38" s="334"/>
      <c r="CP38" s="322"/>
      <c r="CQ38" s="324"/>
      <c r="CR38" s="326"/>
      <c r="CS38" s="336"/>
      <c r="CT38" s="334"/>
      <c r="CU38" s="322"/>
      <c r="CV38" s="324"/>
      <c r="CW38" s="326"/>
      <c r="CX38" s="328">
        <v>6</v>
      </c>
      <c r="CY38" s="330">
        <v>1</v>
      </c>
      <c r="CZ38" s="332"/>
      <c r="DA38" s="318"/>
      <c r="DB38" s="320"/>
      <c r="DC38" s="354">
        <f>+B38+G38+L38+Q38+V38+AA38+AF38+AK38+AP38+AU38+AZ38+BE38+BJ38+BO38+BT38+BY38+CD38+CI38+CN38+CS38+CX38</f>
        <v>55</v>
      </c>
      <c r="DD38" s="356">
        <f>+C38+H38+M38+R38+W38+AB38+AG38+AL38+AQ38+AV38+BA38+BF38+BK38+BP38+BU38+BZ38+CE38+CJ38+CO38+CT38+CY38</f>
        <v>16</v>
      </c>
      <c r="DE38" s="356">
        <f>+D38+I38+N38+S38+X38+AC38+AH38+AM38+AR38+AW38+BB38+BG38+BL38+BQ38+BV38+CA38+CF38+CK38+CP38+CU38+CZ38</f>
        <v>10</v>
      </c>
      <c r="DF38" s="358">
        <f>+E38+J38+O38+T38+Y38+AD38+AI38+AN38+AS38+AX38+BC38+BH38+BM38+BR38+BW38+CB38+CG38+CL38+CQ38+CV38+DA38</f>
        <v>8</v>
      </c>
      <c r="DG38" s="360">
        <f>+F38+K38+P38+U38+Z38+AE38+AJ38+AO38+AT38+AY38+BD38+BI38+BN38+BS38+BX38+CC38+CH38+CM38+CR38+CW38+DB38</f>
        <v>2</v>
      </c>
      <c r="DH38" s="362">
        <f>SUM(DC38:DG38)</f>
        <v>91</v>
      </c>
      <c r="DI38" s="364">
        <f>DH38-DJ38</f>
        <v>79</v>
      </c>
      <c r="DJ38" s="411">
        <f>Q38+R38+S38+T38+U38+AF38+AG38+AH38+AI38+AJ38+BY38+BZ38+CA38+CB38+CC38+CX38+CY38+CZ38+DA38+DB38</f>
        <v>12</v>
      </c>
      <c r="DK38" s="108" t="s">
        <v>8</v>
      </c>
    </row>
    <row r="39" spans="1:115" ht="22.5" customHeight="1">
      <c r="A39" s="351"/>
      <c r="B39" s="337"/>
      <c r="C39" s="335"/>
      <c r="D39" s="323"/>
      <c r="E39" s="325"/>
      <c r="F39" s="327"/>
      <c r="G39" s="337"/>
      <c r="H39" s="335"/>
      <c r="I39" s="323"/>
      <c r="J39" s="325"/>
      <c r="K39" s="327"/>
      <c r="L39" s="337"/>
      <c r="M39" s="335"/>
      <c r="N39" s="323"/>
      <c r="O39" s="325"/>
      <c r="P39" s="327"/>
      <c r="Q39" s="337"/>
      <c r="R39" s="335"/>
      <c r="S39" s="323"/>
      <c r="T39" s="325"/>
      <c r="U39" s="327"/>
      <c r="V39" s="337"/>
      <c r="W39" s="335"/>
      <c r="X39" s="323"/>
      <c r="Y39" s="325"/>
      <c r="Z39" s="327"/>
      <c r="AA39" s="337"/>
      <c r="AB39" s="335"/>
      <c r="AC39" s="323"/>
      <c r="AD39" s="325"/>
      <c r="AE39" s="327"/>
      <c r="AF39" s="337"/>
      <c r="AG39" s="335"/>
      <c r="AH39" s="323"/>
      <c r="AI39" s="325"/>
      <c r="AJ39" s="327"/>
      <c r="AK39" s="337"/>
      <c r="AL39" s="335"/>
      <c r="AM39" s="323"/>
      <c r="AN39" s="325"/>
      <c r="AO39" s="327"/>
      <c r="AP39" s="337"/>
      <c r="AQ39" s="335"/>
      <c r="AR39" s="323"/>
      <c r="AS39" s="325"/>
      <c r="AT39" s="327"/>
      <c r="AU39" s="337"/>
      <c r="AV39" s="335"/>
      <c r="AW39" s="323"/>
      <c r="AX39" s="325"/>
      <c r="AY39" s="327"/>
      <c r="AZ39" s="337"/>
      <c r="BA39" s="335"/>
      <c r="BB39" s="323"/>
      <c r="BC39" s="325"/>
      <c r="BD39" s="327"/>
      <c r="BE39" s="337"/>
      <c r="BF39" s="335"/>
      <c r="BG39" s="323"/>
      <c r="BH39" s="325"/>
      <c r="BI39" s="327"/>
      <c r="BJ39" s="337"/>
      <c r="BK39" s="335"/>
      <c r="BL39" s="323"/>
      <c r="BM39" s="325"/>
      <c r="BN39" s="327"/>
      <c r="BO39" s="337"/>
      <c r="BP39" s="335"/>
      <c r="BQ39" s="323"/>
      <c r="BR39" s="325"/>
      <c r="BS39" s="327"/>
      <c r="BT39" s="337"/>
      <c r="BU39" s="335"/>
      <c r="BV39" s="323"/>
      <c r="BW39" s="325"/>
      <c r="BX39" s="327"/>
      <c r="BY39" s="337"/>
      <c r="BZ39" s="335"/>
      <c r="CA39" s="323"/>
      <c r="CB39" s="325"/>
      <c r="CC39" s="327"/>
      <c r="CD39" s="337"/>
      <c r="CE39" s="335"/>
      <c r="CF39" s="323"/>
      <c r="CG39" s="325"/>
      <c r="CH39" s="327"/>
      <c r="CI39" s="337"/>
      <c r="CJ39" s="335"/>
      <c r="CK39" s="323"/>
      <c r="CL39" s="325"/>
      <c r="CM39" s="327"/>
      <c r="CN39" s="337"/>
      <c r="CO39" s="335"/>
      <c r="CP39" s="323"/>
      <c r="CQ39" s="325"/>
      <c r="CR39" s="327"/>
      <c r="CS39" s="337"/>
      <c r="CT39" s="335"/>
      <c r="CU39" s="323"/>
      <c r="CV39" s="325"/>
      <c r="CW39" s="327"/>
      <c r="CX39" s="329"/>
      <c r="CY39" s="331"/>
      <c r="CZ39" s="333"/>
      <c r="DA39" s="319"/>
      <c r="DB39" s="321"/>
      <c r="DC39" s="355"/>
      <c r="DD39" s="357"/>
      <c r="DE39" s="357"/>
      <c r="DF39" s="359"/>
      <c r="DG39" s="361"/>
      <c r="DH39" s="363"/>
      <c r="DI39" s="365"/>
      <c r="DJ39" s="412"/>
      <c r="DK39" s="109"/>
    </row>
    <row r="40" spans="1:115" ht="22.5" customHeight="1">
      <c r="A40" s="350" t="s">
        <v>9</v>
      </c>
      <c r="B40" s="336">
        <v>1</v>
      </c>
      <c r="C40" s="334">
        <v>3</v>
      </c>
      <c r="D40" s="322"/>
      <c r="E40" s="324"/>
      <c r="F40" s="326"/>
      <c r="G40" s="336"/>
      <c r="H40" s="334"/>
      <c r="I40" s="322">
        <v>1</v>
      </c>
      <c r="J40" s="324"/>
      <c r="K40" s="326">
        <v>1</v>
      </c>
      <c r="L40" s="336"/>
      <c r="M40" s="334"/>
      <c r="N40" s="322"/>
      <c r="O40" s="324"/>
      <c r="P40" s="326"/>
      <c r="Q40" s="336"/>
      <c r="R40" s="334"/>
      <c r="S40" s="322"/>
      <c r="T40" s="324"/>
      <c r="U40" s="326"/>
      <c r="V40" s="336"/>
      <c r="W40" s="334"/>
      <c r="X40" s="322"/>
      <c r="Y40" s="324"/>
      <c r="Z40" s="326"/>
      <c r="AA40" s="336"/>
      <c r="AB40" s="334"/>
      <c r="AC40" s="322"/>
      <c r="AD40" s="324"/>
      <c r="AE40" s="326"/>
      <c r="AF40" s="336"/>
      <c r="AG40" s="334"/>
      <c r="AH40" s="322"/>
      <c r="AI40" s="324"/>
      <c r="AJ40" s="326"/>
      <c r="AK40" s="336"/>
      <c r="AL40" s="334"/>
      <c r="AM40" s="322">
        <v>1</v>
      </c>
      <c r="AN40" s="324"/>
      <c r="AO40" s="326">
        <v>1</v>
      </c>
      <c r="AP40" s="336"/>
      <c r="AQ40" s="334"/>
      <c r="AR40" s="322"/>
      <c r="AS40" s="324"/>
      <c r="AT40" s="326"/>
      <c r="AU40" s="336"/>
      <c r="AV40" s="334"/>
      <c r="AW40" s="322"/>
      <c r="AX40" s="324"/>
      <c r="AY40" s="326"/>
      <c r="AZ40" s="336">
        <v>1</v>
      </c>
      <c r="BA40" s="334"/>
      <c r="BB40" s="322">
        <v>1</v>
      </c>
      <c r="BC40" s="324">
        <v>1</v>
      </c>
      <c r="BD40" s="326">
        <v>1</v>
      </c>
      <c r="BE40" s="336"/>
      <c r="BF40" s="334"/>
      <c r="BG40" s="322"/>
      <c r="BH40" s="324"/>
      <c r="BI40" s="326">
        <v>1</v>
      </c>
      <c r="BJ40" s="336">
        <v>1</v>
      </c>
      <c r="BK40" s="334"/>
      <c r="BL40" s="322">
        <v>1</v>
      </c>
      <c r="BM40" s="324">
        <v>1</v>
      </c>
      <c r="BN40" s="326">
        <v>1</v>
      </c>
      <c r="BO40" s="336">
        <v>3</v>
      </c>
      <c r="BP40" s="334">
        <v>6</v>
      </c>
      <c r="BQ40" s="322">
        <v>2</v>
      </c>
      <c r="BR40" s="324">
        <v>1</v>
      </c>
      <c r="BS40" s="326">
        <v>1</v>
      </c>
      <c r="BT40" s="336"/>
      <c r="BU40" s="334"/>
      <c r="BV40" s="322">
        <v>1</v>
      </c>
      <c r="BW40" s="324"/>
      <c r="BX40" s="326"/>
      <c r="BY40" s="336">
        <v>2</v>
      </c>
      <c r="BZ40" s="334"/>
      <c r="CA40" s="322">
        <v>2</v>
      </c>
      <c r="CB40" s="324"/>
      <c r="CC40" s="326">
        <v>1</v>
      </c>
      <c r="CD40" s="336"/>
      <c r="CE40" s="334"/>
      <c r="CF40" s="322">
        <v>1</v>
      </c>
      <c r="CG40" s="324"/>
      <c r="CH40" s="326">
        <v>1</v>
      </c>
      <c r="CI40" s="336">
        <v>1</v>
      </c>
      <c r="CJ40" s="334">
        <v>2</v>
      </c>
      <c r="CK40" s="322">
        <v>1</v>
      </c>
      <c r="CL40" s="324"/>
      <c r="CM40" s="326">
        <v>2</v>
      </c>
      <c r="CN40" s="336"/>
      <c r="CO40" s="334"/>
      <c r="CP40" s="322"/>
      <c r="CQ40" s="324"/>
      <c r="CR40" s="326"/>
      <c r="CS40" s="336"/>
      <c r="CT40" s="334"/>
      <c r="CU40" s="322"/>
      <c r="CV40" s="324"/>
      <c r="CW40" s="326"/>
      <c r="CX40" s="328"/>
      <c r="CY40" s="330"/>
      <c r="CZ40" s="332"/>
      <c r="DA40" s="318"/>
      <c r="DB40" s="320"/>
      <c r="DC40" s="354">
        <f>+B40+G40+L40+Q40+V40+AA40+AF40+AK40+AP40+AU40+AZ40+BE40+BJ40+BO40+BT40+BY40+CD40+CI40+CN40+CS40+CX40</f>
        <v>9</v>
      </c>
      <c r="DD40" s="356">
        <f>+C40+H40+M40+R40+W40+AB40+AG40+AL40+AQ40+AV40+BA40+BF40+BK40+BP40+BU40+BZ40+CE40+CJ40+CO40+CT40+CY40</f>
        <v>11</v>
      </c>
      <c r="DE40" s="356">
        <f>+D40+I40+N40+S40+X40+AC40+AH40+AM40+AR40+AW40+BB40+BG40+BL40+BQ40+BV40+CA40+CF40+CK40+CP40+CU40+CZ40</f>
        <v>11</v>
      </c>
      <c r="DF40" s="358">
        <f>+E40+J40+O40+T40+Y40+AD40+AI40+AN40+AS40+AX40+BC40+BH40+BM40+BR40+BW40+CB40+CG40+CL40+CQ40+CV40+DA40</f>
        <v>3</v>
      </c>
      <c r="DG40" s="360">
        <f>+F40+K40+P40+U40+Z40+AE40+AJ40+AO40+AT40+AY40+BD40+BI40+BN40+BS40+BX40+CC40+CH40+CM40+CR40+CW40+DB40</f>
        <v>10</v>
      </c>
      <c r="DH40" s="362">
        <f>SUM(DC40:DG40)</f>
        <v>44</v>
      </c>
      <c r="DI40" s="364">
        <f>DH40-DJ40</f>
        <v>39</v>
      </c>
      <c r="DJ40" s="411">
        <f>Q40+R40+S40+T40+U40+AF40+AG40+AH40+AI40+AJ40+BY40+BZ40+CA40+CB40+CC40+CX40+CY40+CZ40+DA40+DB40</f>
        <v>5</v>
      </c>
      <c r="DK40" s="108" t="s">
        <v>9</v>
      </c>
    </row>
    <row r="41" spans="1:115" ht="22.5" customHeight="1">
      <c r="A41" s="351"/>
      <c r="B41" s="337"/>
      <c r="C41" s="335"/>
      <c r="D41" s="323"/>
      <c r="E41" s="325"/>
      <c r="F41" s="327"/>
      <c r="G41" s="337"/>
      <c r="H41" s="335"/>
      <c r="I41" s="323"/>
      <c r="J41" s="325"/>
      <c r="K41" s="327"/>
      <c r="L41" s="337"/>
      <c r="M41" s="335"/>
      <c r="N41" s="323"/>
      <c r="O41" s="325"/>
      <c r="P41" s="327"/>
      <c r="Q41" s="337"/>
      <c r="R41" s="335"/>
      <c r="S41" s="323"/>
      <c r="T41" s="325"/>
      <c r="U41" s="327"/>
      <c r="V41" s="337"/>
      <c r="W41" s="335"/>
      <c r="X41" s="323"/>
      <c r="Y41" s="325"/>
      <c r="Z41" s="327"/>
      <c r="AA41" s="337"/>
      <c r="AB41" s="335"/>
      <c r="AC41" s="323"/>
      <c r="AD41" s="325"/>
      <c r="AE41" s="327"/>
      <c r="AF41" s="337"/>
      <c r="AG41" s="335"/>
      <c r="AH41" s="323"/>
      <c r="AI41" s="325"/>
      <c r="AJ41" s="327"/>
      <c r="AK41" s="337"/>
      <c r="AL41" s="335"/>
      <c r="AM41" s="323"/>
      <c r="AN41" s="325"/>
      <c r="AO41" s="327"/>
      <c r="AP41" s="337"/>
      <c r="AQ41" s="335"/>
      <c r="AR41" s="323"/>
      <c r="AS41" s="325"/>
      <c r="AT41" s="327"/>
      <c r="AU41" s="337"/>
      <c r="AV41" s="335"/>
      <c r="AW41" s="323"/>
      <c r="AX41" s="325"/>
      <c r="AY41" s="327"/>
      <c r="AZ41" s="337"/>
      <c r="BA41" s="335"/>
      <c r="BB41" s="323"/>
      <c r="BC41" s="325"/>
      <c r="BD41" s="327"/>
      <c r="BE41" s="337"/>
      <c r="BF41" s="335"/>
      <c r="BG41" s="323"/>
      <c r="BH41" s="325"/>
      <c r="BI41" s="327"/>
      <c r="BJ41" s="337"/>
      <c r="BK41" s="335"/>
      <c r="BL41" s="323"/>
      <c r="BM41" s="325"/>
      <c r="BN41" s="327"/>
      <c r="BO41" s="337"/>
      <c r="BP41" s="335"/>
      <c r="BQ41" s="323"/>
      <c r="BR41" s="325"/>
      <c r="BS41" s="327"/>
      <c r="BT41" s="337"/>
      <c r="BU41" s="335"/>
      <c r="BV41" s="323"/>
      <c r="BW41" s="325"/>
      <c r="BX41" s="327"/>
      <c r="BY41" s="337"/>
      <c r="BZ41" s="335"/>
      <c r="CA41" s="323"/>
      <c r="CB41" s="325"/>
      <c r="CC41" s="327"/>
      <c r="CD41" s="337"/>
      <c r="CE41" s="335"/>
      <c r="CF41" s="323"/>
      <c r="CG41" s="325"/>
      <c r="CH41" s="327"/>
      <c r="CI41" s="337"/>
      <c r="CJ41" s="335"/>
      <c r="CK41" s="323"/>
      <c r="CL41" s="325"/>
      <c r="CM41" s="327"/>
      <c r="CN41" s="337"/>
      <c r="CO41" s="335"/>
      <c r="CP41" s="323"/>
      <c r="CQ41" s="325"/>
      <c r="CR41" s="327"/>
      <c r="CS41" s="337"/>
      <c r="CT41" s="335"/>
      <c r="CU41" s="323"/>
      <c r="CV41" s="325"/>
      <c r="CW41" s="327"/>
      <c r="CX41" s="329"/>
      <c r="CY41" s="331"/>
      <c r="CZ41" s="333"/>
      <c r="DA41" s="319"/>
      <c r="DB41" s="321"/>
      <c r="DC41" s="355"/>
      <c r="DD41" s="357"/>
      <c r="DE41" s="357"/>
      <c r="DF41" s="359"/>
      <c r="DG41" s="361"/>
      <c r="DH41" s="363"/>
      <c r="DI41" s="365"/>
      <c r="DJ41" s="412"/>
      <c r="DK41" s="109"/>
    </row>
    <row r="42" spans="1:115" ht="22.5" customHeight="1">
      <c r="A42" s="350" t="s">
        <v>6</v>
      </c>
      <c r="B42" s="336">
        <v>5</v>
      </c>
      <c r="C42" s="334">
        <v>3</v>
      </c>
      <c r="D42" s="322"/>
      <c r="E42" s="324"/>
      <c r="F42" s="326"/>
      <c r="G42" s="336"/>
      <c r="H42" s="334"/>
      <c r="I42" s="322"/>
      <c r="J42" s="324"/>
      <c r="K42" s="326"/>
      <c r="L42" s="336"/>
      <c r="M42" s="334"/>
      <c r="N42" s="322"/>
      <c r="O42" s="324"/>
      <c r="P42" s="326"/>
      <c r="Q42" s="336"/>
      <c r="R42" s="334"/>
      <c r="S42" s="322"/>
      <c r="T42" s="324"/>
      <c r="U42" s="326"/>
      <c r="V42" s="336"/>
      <c r="W42" s="334"/>
      <c r="X42" s="322"/>
      <c r="Y42" s="324"/>
      <c r="Z42" s="326"/>
      <c r="AA42" s="336"/>
      <c r="AB42" s="334"/>
      <c r="AC42" s="322"/>
      <c r="AD42" s="324"/>
      <c r="AE42" s="326"/>
      <c r="AF42" s="336"/>
      <c r="AG42" s="334"/>
      <c r="AH42" s="322"/>
      <c r="AI42" s="324"/>
      <c r="AJ42" s="326"/>
      <c r="AK42" s="336">
        <v>8</v>
      </c>
      <c r="AL42" s="334">
        <v>2</v>
      </c>
      <c r="AM42" s="322"/>
      <c r="AN42" s="324">
        <v>1</v>
      </c>
      <c r="AO42" s="326"/>
      <c r="AP42" s="336"/>
      <c r="AQ42" s="334"/>
      <c r="AR42" s="322"/>
      <c r="AS42" s="324"/>
      <c r="AT42" s="326"/>
      <c r="AU42" s="336"/>
      <c r="AV42" s="334"/>
      <c r="AW42" s="322"/>
      <c r="AX42" s="324"/>
      <c r="AY42" s="326"/>
      <c r="AZ42" s="336"/>
      <c r="BA42" s="334"/>
      <c r="BB42" s="322"/>
      <c r="BC42" s="324"/>
      <c r="BD42" s="326"/>
      <c r="BE42" s="336">
        <v>1</v>
      </c>
      <c r="BF42" s="334"/>
      <c r="BG42" s="322"/>
      <c r="BH42" s="324">
        <v>1</v>
      </c>
      <c r="BI42" s="326">
        <v>1</v>
      </c>
      <c r="BJ42" s="336">
        <v>4</v>
      </c>
      <c r="BK42" s="334"/>
      <c r="BL42" s="322"/>
      <c r="BM42" s="324"/>
      <c r="BN42" s="326"/>
      <c r="BO42" s="336">
        <v>2</v>
      </c>
      <c r="BP42" s="334"/>
      <c r="BQ42" s="322"/>
      <c r="BR42" s="324"/>
      <c r="BS42" s="326">
        <v>1</v>
      </c>
      <c r="BT42" s="336"/>
      <c r="BU42" s="334"/>
      <c r="BV42" s="322"/>
      <c r="BW42" s="324"/>
      <c r="BX42" s="326"/>
      <c r="BY42" s="336">
        <v>2</v>
      </c>
      <c r="BZ42" s="334"/>
      <c r="CA42" s="322"/>
      <c r="CB42" s="324">
        <v>1</v>
      </c>
      <c r="CC42" s="326"/>
      <c r="CD42" s="336"/>
      <c r="CE42" s="334"/>
      <c r="CF42" s="322"/>
      <c r="CG42" s="324"/>
      <c r="CH42" s="326"/>
      <c r="CI42" s="336"/>
      <c r="CJ42" s="334"/>
      <c r="CK42" s="322"/>
      <c r="CL42" s="324"/>
      <c r="CM42" s="326"/>
      <c r="CN42" s="336"/>
      <c r="CO42" s="334"/>
      <c r="CP42" s="322"/>
      <c r="CQ42" s="324"/>
      <c r="CR42" s="326"/>
      <c r="CS42" s="336"/>
      <c r="CT42" s="334"/>
      <c r="CU42" s="322"/>
      <c r="CV42" s="324"/>
      <c r="CW42" s="326"/>
      <c r="CX42" s="328"/>
      <c r="CY42" s="330"/>
      <c r="CZ42" s="332"/>
      <c r="DA42" s="318"/>
      <c r="DB42" s="320"/>
      <c r="DC42" s="354">
        <f>+B42+G42+L42+Q42+V42+AA42+AF42+AK42+AP42+AU42+AZ42+BE42+BJ42+BO42+BT42+BY42+CD42+CI42+CN42+CS42+CX42</f>
        <v>22</v>
      </c>
      <c r="DD42" s="356">
        <f>+C42+H42+M42+R42+W42+AB42+AG42+AL42+AQ42+AV42+BA42+BF42+BK42+BP42+BU42+BZ42+CE42+CJ42+CO42+CT42+CY42</f>
        <v>5</v>
      </c>
      <c r="DE42" s="356">
        <f>+D42+I42+N42+S42+X42+AC42+AH42+AM42+AR42+AW42+BB42+BG42+BL42+BQ42+BV42+CA42+CF42+CK42+CP42+CU42+CZ42</f>
        <v>0</v>
      </c>
      <c r="DF42" s="358">
        <f>+E42+J42+O42+T42+Y42+AD42+AI42+AN42+AS42+AX42+BC42+BH42+BM42+BR42+BW42+CB42+CG42+CL42+CQ42+CV42+DA42</f>
        <v>3</v>
      </c>
      <c r="DG42" s="360">
        <f>+F42+K42+P42+U42+Z42+AE42+AJ42+AO42+AT42+AY42+BD42+BI42+BN42+BS42+BX42+CC42+CH42+CM42+CR42+CW42+DB42</f>
        <v>2</v>
      </c>
      <c r="DH42" s="362">
        <f>SUM(DC42:DG42)</f>
        <v>32</v>
      </c>
      <c r="DI42" s="364">
        <f>DH42-DJ42</f>
        <v>29</v>
      </c>
      <c r="DJ42" s="411">
        <f>Q42+R42+S42+T42+U42+AF42+AG42+AH42+AI42+AJ42+BY42+BZ42+CA42+CB42+CC42+CX42+CY42+CZ42+DA42+DB42</f>
        <v>3</v>
      </c>
      <c r="DK42" s="108" t="s">
        <v>6</v>
      </c>
    </row>
    <row r="43" spans="1:115" ht="22.5" customHeight="1">
      <c r="A43" s="351"/>
      <c r="B43" s="337"/>
      <c r="C43" s="335"/>
      <c r="D43" s="323"/>
      <c r="E43" s="325"/>
      <c r="F43" s="327"/>
      <c r="G43" s="337"/>
      <c r="H43" s="335"/>
      <c r="I43" s="323"/>
      <c r="J43" s="325"/>
      <c r="K43" s="327"/>
      <c r="L43" s="337"/>
      <c r="M43" s="335"/>
      <c r="N43" s="323"/>
      <c r="O43" s="325"/>
      <c r="P43" s="327"/>
      <c r="Q43" s="337"/>
      <c r="R43" s="335"/>
      <c r="S43" s="323"/>
      <c r="T43" s="325"/>
      <c r="U43" s="327"/>
      <c r="V43" s="337"/>
      <c r="W43" s="335"/>
      <c r="X43" s="323"/>
      <c r="Y43" s="325"/>
      <c r="Z43" s="327"/>
      <c r="AA43" s="337"/>
      <c r="AB43" s="335"/>
      <c r="AC43" s="323"/>
      <c r="AD43" s="325"/>
      <c r="AE43" s="327"/>
      <c r="AF43" s="337"/>
      <c r="AG43" s="335"/>
      <c r="AH43" s="323"/>
      <c r="AI43" s="325"/>
      <c r="AJ43" s="327"/>
      <c r="AK43" s="337"/>
      <c r="AL43" s="335"/>
      <c r="AM43" s="323"/>
      <c r="AN43" s="325"/>
      <c r="AO43" s="327"/>
      <c r="AP43" s="337"/>
      <c r="AQ43" s="335"/>
      <c r="AR43" s="323"/>
      <c r="AS43" s="325"/>
      <c r="AT43" s="327"/>
      <c r="AU43" s="337"/>
      <c r="AV43" s="335"/>
      <c r="AW43" s="323"/>
      <c r="AX43" s="325"/>
      <c r="AY43" s="327"/>
      <c r="AZ43" s="337"/>
      <c r="BA43" s="335"/>
      <c r="BB43" s="323"/>
      <c r="BC43" s="325"/>
      <c r="BD43" s="327"/>
      <c r="BE43" s="337"/>
      <c r="BF43" s="335"/>
      <c r="BG43" s="323"/>
      <c r="BH43" s="325"/>
      <c r="BI43" s="327"/>
      <c r="BJ43" s="337"/>
      <c r="BK43" s="335"/>
      <c r="BL43" s="323"/>
      <c r="BM43" s="325"/>
      <c r="BN43" s="327"/>
      <c r="BO43" s="337"/>
      <c r="BP43" s="335"/>
      <c r="BQ43" s="323"/>
      <c r="BR43" s="325"/>
      <c r="BS43" s="327"/>
      <c r="BT43" s="337"/>
      <c r="BU43" s="335"/>
      <c r="BV43" s="323"/>
      <c r="BW43" s="325"/>
      <c r="BX43" s="327"/>
      <c r="BY43" s="337"/>
      <c r="BZ43" s="335"/>
      <c r="CA43" s="323"/>
      <c r="CB43" s="325"/>
      <c r="CC43" s="327"/>
      <c r="CD43" s="337"/>
      <c r="CE43" s="335"/>
      <c r="CF43" s="323"/>
      <c r="CG43" s="325"/>
      <c r="CH43" s="327"/>
      <c r="CI43" s="337"/>
      <c r="CJ43" s="335"/>
      <c r="CK43" s="323"/>
      <c r="CL43" s="325"/>
      <c r="CM43" s="327"/>
      <c r="CN43" s="337"/>
      <c r="CO43" s="335"/>
      <c r="CP43" s="323"/>
      <c r="CQ43" s="325"/>
      <c r="CR43" s="327"/>
      <c r="CS43" s="337"/>
      <c r="CT43" s="335"/>
      <c r="CU43" s="323"/>
      <c r="CV43" s="325"/>
      <c r="CW43" s="327"/>
      <c r="CX43" s="329"/>
      <c r="CY43" s="331"/>
      <c r="CZ43" s="333"/>
      <c r="DA43" s="319"/>
      <c r="DB43" s="321"/>
      <c r="DC43" s="355"/>
      <c r="DD43" s="357"/>
      <c r="DE43" s="357"/>
      <c r="DF43" s="359"/>
      <c r="DG43" s="361"/>
      <c r="DH43" s="363"/>
      <c r="DI43" s="365"/>
      <c r="DJ43" s="412"/>
      <c r="DK43" s="109"/>
    </row>
    <row r="44" spans="1:115" ht="22.5" customHeight="1">
      <c r="A44" s="350" t="s">
        <v>48</v>
      </c>
      <c r="B44" s="336"/>
      <c r="C44" s="334">
        <v>1</v>
      </c>
      <c r="D44" s="322"/>
      <c r="E44" s="324">
        <v>1</v>
      </c>
      <c r="F44" s="326"/>
      <c r="G44" s="336"/>
      <c r="H44" s="334">
        <v>1</v>
      </c>
      <c r="I44" s="322"/>
      <c r="J44" s="324">
        <v>1</v>
      </c>
      <c r="K44" s="326"/>
      <c r="L44" s="336"/>
      <c r="M44" s="334">
        <v>1</v>
      </c>
      <c r="N44" s="322"/>
      <c r="O44" s="324">
        <v>1</v>
      </c>
      <c r="P44" s="326"/>
      <c r="Q44" s="336"/>
      <c r="R44" s="334"/>
      <c r="S44" s="322"/>
      <c r="T44" s="324"/>
      <c r="U44" s="326"/>
      <c r="V44" s="336"/>
      <c r="W44" s="334">
        <v>1</v>
      </c>
      <c r="X44" s="322"/>
      <c r="Y44" s="324">
        <v>1</v>
      </c>
      <c r="Z44" s="326"/>
      <c r="AA44" s="336"/>
      <c r="AB44" s="334">
        <v>1</v>
      </c>
      <c r="AC44" s="322"/>
      <c r="AD44" s="324">
        <v>1</v>
      </c>
      <c r="AE44" s="326"/>
      <c r="AF44" s="336"/>
      <c r="AG44" s="334"/>
      <c r="AH44" s="322"/>
      <c r="AI44" s="324"/>
      <c r="AJ44" s="326"/>
      <c r="AK44" s="336"/>
      <c r="AL44" s="334"/>
      <c r="AM44" s="322">
        <v>2</v>
      </c>
      <c r="AN44" s="324"/>
      <c r="AO44" s="326"/>
      <c r="AP44" s="336"/>
      <c r="AQ44" s="334"/>
      <c r="AR44" s="322"/>
      <c r="AS44" s="324"/>
      <c r="AT44" s="326"/>
      <c r="AU44" s="336"/>
      <c r="AV44" s="334"/>
      <c r="AW44" s="322"/>
      <c r="AX44" s="324"/>
      <c r="AY44" s="326"/>
      <c r="AZ44" s="336"/>
      <c r="BA44" s="334"/>
      <c r="BB44" s="322"/>
      <c r="BC44" s="324"/>
      <c r="BD44" s="326"/>
      <c r="BE44" s="336"/>
      <c r="BF44" s="334">
        <v>1</v>
      </c>
      <c r="BG44" s="322"/>
      <c r="BH44" s="324">
        <v>1</v>
      </c>
      <c r="BI44" s="326"/>
      <c r="BJ44" s="336"/>
      <c r="BK44" s="334">
        <v>1</v>
      </c>
      <c r="BL44" s="322"/>
      <c r="BM44" s="324">
        <v>1</v>
      </c>
      <c r="BN44" s="326"/>
      <c r="BO44" s="336"/>
      <c r="BP44" s="334"/>
      <c r="BQ44" s="322"/>
      <c r="BR44" s="324"/>
      <c r="BS44" s="326"/>
      <c r="BT44" s="336">
        <v>1</v>
      </c>
      <c r="BU44" s="334"/>
      <c r="BV44" s="322"/>
      <c r="BW44" s="324"/>
      <c r="BX44" s="326"/>
      <c r="BY44" s="336"/>
      <c r="BZ44" s="334"/>
      <c r="CA44" s="322"/>
      <c r="CB44" s="324"/>
      <c r="CC44" s="326"/>
      <c r="CD44" s="336"/>
      <c r="CE44" s="334"/>
      <c r="CF44" s="322"/>
      <c r="CG44" s="324"/>
      <c r="CH44" s="326"/>
      <c r="CI44" s="336"/>
      <c r="CJ44" s="334">
        <v>1</v>
      </c>
      <c r="CK44" s="322"/>
      <c r="CL44" s="324">
        <v>1</v>
      </c>
      <c r="CM44" s="326"/>
      <c r="CN44" s="336"/>
      <c r="CO44" s="334"/>
      <c r="CP44" s="322"/>
      <c r="CQ44" s="324"/>
      <c r="CR44" s="326"/>
      <c r="CS44" s="336"/>
      <c r="CT44" s="334"/>
      <c r="CU44" s="322"/>
      <c r="CV44" s="324"/>
      <c r="CW44" s="326"/>
      <c r="CX44" s="328"/>
      <c r="CY44" s="330"/>
      <c r="CZ44" s="332"/>
      <c r="DA44" s="318"/>
      <c r="DB44" s="320"/>
      <c r="DC44" s="354">
        <f>+B44+G44+L44+Q44+V44+AA44+AF44+AK44+AP44+AU44+AZ44+BE44+BJ44+BO44+BT44+BY44+CD44+CI44+CN44+CS44+CX44</f>
        <v>1</v>
      </c>
      <c r="DD44" s="356">
        <f>+C44+H44+M44+R44+W44+AB44+AG44+AL44+AQ44+AV44+BA44+BF44+BK44+BP44+BU44+BZ44+CE44+CJ44+CO44+CT44+CY44</f>
        <v>8</v>
      </c>
      <c r="DE44" s="356">
        <f>+D44+I44+N44+S44+X44+AC44+AH44+AM44+AR44+AW44+BB44+BG44+BL44+BQ44+BV44+CA44+CF44+CK44+CP44+CU44+CZ44</f>
        <v>2</v>
      </c>
      <c r="DF44" s="358">
        <f>+E44+J44+O44+T44+Y44+AD44+AI44+AN44+AS44+AX44+BC44+BH44+BM44+BR44+BW44+CB44+CG44+CL44+CQ44+CV44+DA44</f>
        <v>8</v>
      </c>
      <c r="DG44" s="360">
        <f>+F44+K44+P44+U44+Z44+AE44+AJ44+AO44+AT44+AY44+BD44+BI44+BN44+BS44+BX44+CC44+CH44+CM44+CR44+CW44+DB44</f>
        <v>0</v>
      </c>
      <c r="DH44" s="362">
        <f>SUM(DC44:DG44)</f>
        <v>19</v>
      </c>
      <c r="DI44" s="364">
        <f>DH44-DJ44</f>
        <v>19</v>
      </c>
      <c r="DJ44" s="411">
        <f>Q44+R44+S44+T44+U44+AF44+AG44+AH44+AI44+AJ44+BY44+BZ44+CA44+CB44+CC44+CX44+CY44+CZ44+DA44+DB44</f>
        <v>0</v>
      </c>
      <c r="DK44" s="108" t="s">
        <v>48</v>
      </c>
    </row>
    <row r="45" spans="1:115" ht="22.5" customHeight="1">
      <c r="A45" s="351"/>
      <c r="B45" s="337"/>
      <c r="C45" s="335"/>
      <c r="D45" s="323"/>
      <c r="E45" s="325"/>
      <c r="F45" s="327"/>
      <c r="G45" s="337"/>
      <c r="H45" s="335"/>
      <c r="I45" s="323"/>
      <c r="J45" s="325"/>
      <c r="K45" s="327"/>
      <c r="L45" s="337"/>
      <c r="M45" s="335"/>
      <c r="N45" s="323"/>
      <c r="O45" s="325"/>
      <c r="P45" s="327"/>
      <c r="Q45" s="337"/>
      <c r="R45" s="335"/>
      <c r="S45" s="323"/>
      <c r="T45" s="325"/>
      <c r="U45" s="327"/>
      <c r="V45" s="337"/>
      <c r="W45" s="335"/>
      <c r="X45" s="323"/>
      <c r="Y45" s="325"/>
      <c r="Z45" s="327"/>
      <c r="AA45" s="337"/>
      <c r="AB45" s="335"/>
      <c r="AC45" s="323"/>
      <c r="AD45" s="325"/>
      <c r="AE45" s="327"/>
      <c r="AF45" s="337"/>
      <c r="AG45" s="335"/>
      <c r="AH45" s="323"/>
      <c r="AI45" s="325"/>
      <c r="AJ45" s="327"/>
      <c r="AK45" s="337"/>
      <c r="AL45" s="335"/>
      <c r="AM45" s="323"/>
      <c r="AN45" s="325"/>
      <c r="AO45" s="327"/>
      <c r="AP45" s="337"/>
      <c r="AQ45" s="335"/>
      <c r="AR45" s="323"/>
      <c r="AS45" s="325"/>
      <c r="AT45" s="327"/>
      <c r="AU45" s="337"/>
      <c r="AV45" s="335"/>
      <c r="AW45" s="323"/>
      <c r="AX45" s="325"/>
      <c r="AY45" s="327"/>
      <c r="AZ45" s="337"/>
      <c r="BA45" s="335"/>
      <c r="BB45" s="323"/>
      <c r="BC45" s="325"/>
      <c r="BD45" s="327"/>
      <c r="BE45" s="337"/>
      <c r="BF45" s="335"/>
      <c r="BG45" s="323"/>
      <c r="BH45" s="325"/>
      <c r="BI45" s="327"/>
      <c r="BJ45" s="337"/>
      <c r="BK45" s="335"/>
      <c r="BL45" s="323"/>
      <c r="BM45" s="325"/>
      <c r="BN45" s="327"/>
      <c r="BO45" s="337"/>
      <c r="BP45" s="335"/>
      <c r="BQ45" s="323"/>
      <c r="BR45" s="325"/>
      <c r="BS45" s="327"/>
      <c r="BT45" s="337"/>
      <c r="BU45" s="335"/>
      <c r="BV45" s="323"/>
      <c r="BW45" s="325"/>
      <c r="BX45" s="327"/>
      <c r="BY45" s="337"/>
      <c r="BZ45" s="335"/>
      <c r="CA45" s="323"/>
      <c r="CB45" s="325"/>
      <c r="CC45" s="327"/>
      <c r="CD45" s="337"/>
      <c r="CE45" s="335"/>
      <c r="CF45" s="323"/>
      <c r="CG45" s="325"/>
      <c r="CH45" s="327"/>
      <c r="CI45" s="337"/>
      <c r="CJ45" s="335"/>
      <c r="CK45" s="323"/>
      <c r="CL45" s="325"/>
      <c r="CM45" s="327"/>
      <c r="CN45" s="337"/>
      <c r="CO45" s="335"/>
      <c r="CP45" s="323"/>
      <c r="CQ45" s="325"/>
      <c r="CR45" s="327"/>
      <c r="CS45" s="337"/>
      <c r="CT45" s="335"/>
      <c r="CU45" s="323"/>
      <c r="CV45" s="325"/>
      <c r="CW45" s="327"/>
      <c r="CX45" s="329"/>
      <c r="CY45" s="331"/>
      <c r="CZ45" s="333"/>
      <c r="DA45" s="319"/>
      <c r="DB45" s="321"/>
      <c r="DC45" s="355"/>
      <c r="DD45" s="357"/>
      <c r="DE45" s="357"/>
      <c r="DF45" s="359"/>
      <c r="DG45" s="361"/>
      <c r="DH45" s="363"/>
      <c r="DI45" s="365"/>
      <c r="DJ45" s="412"/>
      <c r="DK45" s="109"/>
    </row>
    <row r="46" spans="1:115" ht="22.5" customHeight="1">
      <c r="A46" s="350" t="s">
        <v>37</v>
      </c>
      <c r="B46" s="336"/>
      <c r="C46" s="334"/>
      <c r="D46" s="322"/>
      <c r="E46" s="324"/>
      <c r="F46" s="326"/>
      <c r="G46" s="336"/>
      <c r="H46" s="334"/>
      <c r="I46" s="322"/>
      <c r="J46" s="324"/>
      <c r="K46" s="326"/>
      <c r="L46" s="97"/>
      <c r="M46" s="98"/>
      <c r="N46" s="99"/>
      <c r="O46" s="100"/>
      <c r="P46" s="101"/>
      <c r="Q46" s="336">
        <v>42</v>
      </c>
      <c r="R46" s="334">
        <v>11</v>
      </c>
      <c r="S46" s="322">
        <v>1</v>
      </c>
      <c r="T46" s="324">
        <v>4</v>
      </c>
      <c r="U46" s="326"/>
      <c r="V46" s="97"/>
      <c r="W46" s="98"/>
      <c r="X46" s="99"/>
      <c r="Y46" s="100"/>
      <c r="Z46" s="101"/>
      <c r="AA46" s="336"/>
      <c r="AB46" s="334"/>
      <c r="AC46" s="322"/>
      <c r="AD46" s="324"/>
      <c r="AE46" s="326"/>
      <c r="AF46" s="336"/>
      <c r="AG46" s="334"/>
      <c r="AH46" s="322"/>
      <c r="AI46" s="324"/>
      <c r="AJ46" s="326"/>
      <c r="AK46" s="336"/>
      <c r="AL46" s="334"/>
      <c r="AM46" s="322"/>
      <c r="AN46" s="324"/>
      <c r="AO46" s="326"/>
      <c r="AP46" s="336"/>
      <c r="AQ46" s="334"/>
      <c r="AR46" s="322"/>
      <c r="AS46" s="324"/>
      <c r="AT46" s="326"/>
      <c r="AU46" s="336"/>
      <c r="AV46" s="334"/>
      <c r="AW46" s="322"/>
      <c r="AX46" s="324"/>
      <c r="AY46" s="326"/>
      <c r="AZ46" s="336"/>
      <c r="BA46" s="334"/>
      <c r="BB46" s="322"/>
      <c r="BC46" s="324"/>
      <c r="BD46" s="326"/>
      <c r="BE46" s="336"/>
      <c r="BF46" s="334"/>
      <c r="BG46" s="322"/>
      <c r="BH46" s="324"/>
      <c r="BI46" s="326"/>
      <c r="BJ46" s="336"/>
      <c r="BK46" s="334"/>
      <c r="BL46" s="322"/>
      <c r="BM46" s="324"/>
      <c r="BN46" s="326"/>
      <c r="BO46" s="336"/>
      <c r="BP46" s="334"/>
      <c r="BQ46" s="322"/>
      <c r="BR46" s="324"/>
      <c r="BS46" s="326"/>
      <c r="BT46" s="336"/>
      <c r="BU46" s="334"/>
      <c r="BV46" s="322"/>
      <c r="BW46" s="324"/>
      <c r="BX46" s="326"/>
      <c r="BY46" s="336"/>
      <c r="BZ46" s="334"/>
      <c r="CA46" s="322"/>
      <c r="CB46" s="324"/>
      <c r="CC46" s="326"/>
      <c r="CD46" s="336"/>
      <c r="CE46" s="334"/>
      <c r="CF46" s="322"/>
      <c r="CG46" s="324"/>
      <c r="CH46" s="326"/>
      <c r="CI46" s="336"/>
      <c r="CJ46" s="334"/>
      <c r="CK46" s="322"/>
      <c r="CL46" s="324"/>
      <c r="CM46" s="326"/>
      <c r="CN46" s="336"/>
      <c r="CO46" s="334"/>
      <c r="CP46" s="322"/>
      <c r="CQ46" s="324"/>
      <c r="CR46" s="326"/>
      <c r="CS46" s="336"/>
      <c r="CT46" s="334"/>
      <c r="CU46" s="322"/>
      <c r="CV46" s="324"/>
      <c r="CW46" s="326"/>
      <c r="CX46" s="328"/>
      <c r="CY46" s="330"/>
      <c r="CZ46" s="332"/>
      <c r="DA46" s="318"/>
      <c r="DB46" s="320"/>
      <c r="DC46" s="354">
        <f>+B46+G46+L46+Q46+V46+AA46+AF46+AK46+AP46+AU46+AZ46+BE46+BJ46+BO46+BT46+BY46+CD46+CI46+CN46+CS46+CX46</f>
        <v>42</v>
      </c>
      <c r="DD46" s="356">
        <f>+C46+H46+M46+R46+W46+AB46+AG46+AL46+AQ46+AV46+BA46+BF46+BK46+BP46+BU46+BZ46+CE46+CJ46+CO46+CT46+CY46</f>
        <v>11</v>
      </c>
      <c r="DE46" s="356">
        <f>+D46+I46+N46+S46+X46+AC46+AH46+AM46+AR46+AW46+BB46+BG46+BL46+BQ46+BV46+CA46+CF46+CK46+CP46+CU46+CZ46</f>
        <v>1</v>
      </c>
      <c r="DF46" s="358">
        <f>+E46+J46+O46+T46+Y46+AD46+AI46+AN46+AS46+AX46+BC46+BH46+BM46+BR46+BW46+CB46+CG46+CL46+CQ46+CV46+DA46</f>
        <v>4</v>
      </c>
      <c r="DG46" s="360">
        <f>+F46+K46+P46+U46+Z46+AE46+AJ46+AO46+AT46+AY46+BD46+BI46+BN46+BS46+BX46+CC46+CH46+CM46+CR46+CW46+DB46</f>
        <v>0</v>
      </c>
      <c r="DH46" s="362">
        <f>SUM(DC46:DG46)</f>
        <v>58</v>
      </c>
      <c r="DI46" s="422">
        <f>DH46-DJ46</f>
        <v>0</v>
      </c>
      <c r="DJ46" s="411">
        <f>Q46+R46+S46+T46+U46+AF46+AG46+AH46+AI46+AJ46+BY46+BZ46+CA46+CB46+CC46+CX46+CY46+CZ46+DA46+DB46</f>
        <v>58</v>
      </c>
      <c r="DK46" s="102" t="s">
        <v>37</v>
      </c>
    </row>
    <row r="47" spans="1:115" ht="22.5" customHeight="1" thickBot="1">
      <c r="A47" s="497"/>
      <c r="B47" s="337"/>
      <c r="C47" s="335"/>
      <c r="D47" s="323"/>
      <c r="E47" s="325"/>
      <c r="F47" s="327"/>
      <c r="G47" s="337"/>
      <c r="H47" s="335"/>
      <c r="I47" s="323"/>
      <c r="J47" s="325"/>
      <c r="K47" s="327"/>
      <c r="L47" s="103"/>
      <c r="M47" s="104"/>
      <c r="N47" s="105"/>
      <c r="O47" s="106"/>
      <c r="P47" s="107"/>
      <c r="Q47" s="337"/>
      <c r="R47" s="335"/>
      <c r="S47" s="323"/>
      <c r="T47" s="325"/>
      <c r="U47" s="327"/>
      <c r="V47" s="103"/>
      <c r="W47" s="104"/>
      <c r="X47" s="105"/>
      <c r="Y47" s="106"/>
      <c r="Z47" s="107"/>
      <c r="AA47" s="337"/>
      <c r="AB47" s="335"/>
      <c r="AC47" s="323"/>
      <c r="AD47" s="325"/>
      <c r="AE47" s="327"/>
      <c r="AF47" s="414"/>
      <c r="AG47" s="415"/>
      <c r="AH47" s="416"/>
      <c r="AI47" s="417"/>
      <c r="AJ47" s="413"/>
      <c r="AK47" s="337"/>
      <c r="AL47" s="335"/>
      <c r="AM47" s="323"/>
      <c r="AN47" s="325"/>
      <c r="AO47" s="327"/>
      <c r="AP47" s="337"/>
      <c r="AQ47" s="335"/>
      <c r="AR47" s="323"/>
      <c r="AS47" s="325"/>
      <c r="AT47" s="327"/>
      <c r="AU47" s="337"/>
      <c r="AV47" s="335"/>
      <c r="AW47" s="323"/>
      <c r="AX47" s="325"/>
      <c r="AY47" s="327"/>
      <c r="AZ47" s="337"/>
      <c r="BA47" s="335"/>
      <c r="BB47" s="323"/>
      <c r="BC47" s="325"/>
      <c r="BD47" s="327"/>
      <c r="BE47" s="337"/>
      <c r="BF47" s="335"/>
      <c r="BG47" s="323"/>
      <c r="BH47" s="325"/>
      <c r="BI47" s="327"/>
      <c r="BJ47" s="337"/>
      <c r="BK47" s="335"/>
      <c r="BL47" s="323"/>
      <c r="BM47" s="325"/>
      <c r="BN47" s="327"/>
      <c r="BO47" s="414"/>
      <c r="BP47" s="415"/>
      <c r="BQ47" s="416"/>
      <c r="BR47" s="417"/>
      <c r="BS47" s="413"/>
      <c r="BT47" s="414"/>
      <c r="BU47" s="415"/>
      <c r="BV47" s="416"/>
      <c r="BW47" s="417"/>
      <c r="BX47" s="413"/>
      <c r="BY47" s="414"/>
      <c r="BZ47" s="415"/>
      <c r="CA47" s="416"/>
      <c r="CB47" s="417"/>
      <c r="CC47" s="413"/>
      <c r="CD47" s="337"/>
      <c r="CE47" s="335"/>
      <c r="CF47" s="323"/>
      <c r="CG47" s="325"/>
      <c r="CH47" s="327"/>
      <c r="CI47" s="337"/>
      <c r="CJ47" s="335"/>
      <c r="CK47" s="323"/>
      <c r="CL47" s="325"/>
      <c r="CM47" s="327"/>
      <c r="CN47" s="337"/>
      <c r="CO47" s="335"/>
      <c r="CP47" s="323"/>
      <c r="CQ47" s="325"/>
      <c r="CR47" s="327"/>
      <c r="CS47" s="337"/>
      <c r="CT47" s="335"/>
      <c r="CU47" s="323"/>
      <c r="CV47" s="325"/>
      <c r="CW47" s="327"/>
      <c r="CX47" s="434"/>
      <c r="CY47" s="435"/>
      <c r="CZ47" s="436"/>
      <c r="DA47" s="432"/>
      <c r="DB47" s="433"/>
      <c r="DC47" s="496"/>
      <c r="DD47" s="493"/>
      <c r="DE47" s="493"/>
      <c r="DF47" s="494"/>
      <c r="DG47" s="495"/>
      <c r="DH47" s="492"/>
      <c r="DI47" s="423"/>
      <c r="DJ47" s="503"/>
      <c r="DK47" s="111"/>
    </row>
    <row r="48" spans="1:114" ht="24.75" customHeight="1">
      <c r="A48" s="112"/>
      <c r="B48" s="368">
        <f aca="true" t="shared" si="0" ref="B48:AG48">SUM(B10:B46)</f>
        <v>37</v>
      </c>
      <c r="C48" s="370">
        <f t="shared" si="0"/>
        <v>38</v>
      </c>
      <c r="D48" s="372">
        <f t="shared" si="0"/>
        <v>47</v>
      </c>
      <c r="E48" s="374">
        <f t="shared" si="0"/>
        <v>15</v>
      </c>
      <c r="F48" s="396">
        <f t="shared" si="0"/>
        <v>21</v>
      </c>
      <c r="G48" s="368">
        <f t="shared" si="0"/>
        <v>14</v>
      </c>
      <c r="H48" s="370">
        <f t="shared" si="0"/>
        <v>14</v>
      </c>
      <c r="I48" s="372">
        <f t="shared" si="0"/>
        <v>19</v>
      </c>
      <c r="J48" s="374">
        <f t="shared" si="0"/>
        <v>10</v>
      </c>
      <c r="K48" s="396">
        <f t="shared" si="0"/>
        <v>9</v>
      </c>
      <c r="L48" s="368">
        <f t="shared" si="0"/>
        <v>43</v>
      </c>
      <c r="M48" s="370">
        <f t="shared" si="0"/>
        <v>39</v>
      </c>
      <c r="N48" s="372">
        <f t="shared" si="0"/>
        <v>26</v>
      </c>
      <c r="O48" s="374">
        <f t="shared" si="0"/>
        <v>15</v>
      </c>
      <c r="P48" s="396">
        <f t="shared" si="0"/>
        <v>2</v>
      </c>
      <c r="Q48" s="368">
        <f t="shared" si="0"/>
        <v>58</v>
      </c>
      <c r="R48" s="370">
        <f t="shared" si="0"/>
        <v>17</v>
      </c>
      <c r="S48" s="372">
        <f t="shared" si="0"/>
        <v>1</v>
      </c>
      <c r="T48" s="374">
        <f t="shared" si="0"/>
        <v>12</v>
      </c>
      <c r="U48" s="396">
        <f t="shared" si="0"/>
        <v>0</v>
      </c>
      <c r="V48" s="368">
        <f t="shared" si="0"/>
        <v>6</v>
      </c>
      <c r="W48" s="370">
        <f t="shared" si="0"/>
        <v>8</v>
      </c>
      <c r="X48" s="372">
        <f t="shared" si="0"/>
        <v>13</v>
      </c>
      <c r="Y48" s="374">
        <f t="shared" si="0"/>
        <v>4</v>
      </c>
      <c r="Z48" s="396">
        <f t="shared" si="0"/>
        <v>5</v>
      </c>
      <c r="AA48" s="368">
        <f t="shared" si="0"/>
        <v>17</v>
      </c>
      <c r="AB48" s="370">
        <f t="shared" si="0"/>
        <v>10</v>
      </c>
      <c r="AC48" s="372">
        <f t="shared" si="0"/>
        <v>11</v>
      </c>
      <c r="AD48" s="374">
        <f t="shared" si="0"/>
        <v>7</v>
      </c>
      <c r="AE48" s="396">
        <f t="shared" si="0"/>
        <v>7</v>
      </c>
      <c r="AF48" s="368">
        <f t="shared" si="0"/>
        <v>68</v>
      </c>
      <c r="AG48" s="370">
        <f t="shared" si="0"/>
        <v>59</v>
      </c>
      <c r="AH48" s="372">
        <f aca="true" t="shared" si="1" ref="AH48:BJ48">SUM(AH10:AH46)</f>
        <v>4</v>
      </c>
      <c r="AI48" s="374">
        <f t="shared" si="1"/>
        <v>34</v>
      </c>
      <c r="AJ48" s="396">
        <f t="shared" si="1"/>
        <v>6</v>
      </c>
      <c r="AK48" s="368">
        <f t="shared" si="1"/>
        <v>22</v>
      </c>
      <c r="AL48" s="370">
        <f t="shared" si="1"/>
        <v>15</v>
      </c>
      <c r="AM48" s="372">
        <f t="shared" si="1"/>
        <v>19</v>
      </c>
      <c r="AN48" s="374">
        <f t="shared" si="1"/>
        <v>9</v>
      </c>
      <c r="AO48" s="396">
        <f t="shared" si="1"/>
        <v>7</v>
      </c>
      <c r="AP48" s="368">
        <f t="shared" si="1"/>
        <v>0</v>
      </c>
      <c r="AQ48" s="370">
        <f t="shared" si="1"/>
        <v>0</v>
      </c>
      <c r="AR48" s="372">
        <f t="shared" si="1"/>
        <v>0</v>
      </c>
      <c r="AS48" s="374">
        <f t="shared" si="1"/>
        <v>0</v>
      </c>
      <c r="AT48" s="396">
        <f t="shared" si="1"/>
        <v>0</v>
      </c>
      <c r="AU48" s="368">
        <f t="shared" si="1"/>
        <v>0</v>
      </c>
      <c r="AV48" s="370">
        <f t="shared" si="1"/>
        <v>0</v>
      </c>
      <c r="AW48" s="372">
        <f t="shared" si="1"/>
        <v>0</v>
      </c>
      <c r="AX48" s="374">
        <f t="shared" si="1"/>
        <v>0</v>
      </c>
      <c r="AY48" s="396">
        <f t="shared" si="1"/>
        <v>0</v>
      </c>
      <c r="AZ48" s="368">
        <f t="shared" si="1"/>
        <v>19</v>
      </c>
      <c r="BA48" s="370">
        <f t="shared" si="1"/>
        <v>15</v>
      </c>
      <c r="BB48" s="372">
        <f t="shared" si="1"/>
        <v>27</v>
      </c>
      <c r="BC48" s="374">
        <f t="shared" si="1"/>
        <v>14</v>
      </c>
      <c r="BD48" s="396">
        <f t="shared" si="1"/>
        <v>14</v>
      </c>
      <c r="BE48" s="368">
        <f t="shared" si="1"/>
        <v>12</v>
      </c>
      <c r="BF48" s="370">
        <f t="shared" si="1"/>
        <v>9</v>
      </c>
      <c r="BG48" s="372">
        <f t="shared" si="1"/>
        <v>26</v>
      </c>
      <c r="BH48" s="374">
        <f t="shared" si="1"/>
        <v>10</v>
      </c>
      <c r="BI48" s="396">
        <f t="shared" si="1"/>
        <v>11</v>
      </c>
      <c r="BJ48" s="368">
        <f t="shared" si="1"/>
        <v>22</v>
      </c>
      <c r="BK48" s="370">
        <f aca="true" t="shared" si="2" ref="BK48:DB48">SUM(BK10:BK46)</f>
        <v>22</v>
      </c>
      <c r="BL48" s="372">
        <f t="shared" si="2"/>
        <v>30</v>
      </c>
      <c r="BM48" s="374">
        <f t="shared" si="2"/>
        <v>11</v>
      </c>
      <c r="BN48" s="396">
        <f t="shared" si="2"/>
        <v>13</v>
      </c>
      <c r="BO48" s="368">
        <f t="shared" si="2"/>
        <v>13</v>
      </c>
      <c r="BP48" s="370">
        <f t="shared" si="2"/>
        <v>20</v>
      </c>
      <c r="BQ48" s="372">
        <f t="shared" si="2"/>
        <v>18</v>
      </c>
      <c r="BR48" s="374">
        <f t="shared" si="2"/>
        <v>9</v>
      </c>
      <c r="BS48" s="396">
        <f t="shared" si="2"/>
        <v>6</v>
      </c>
      <c r="BT48" s="368">
        <f t="shared" si="2"/>
        <v>13</v>
      </c>
      <c r="BU48" s="370">
        <f t="shared" si="2"/>
        <v>20</v>
      </c>
      <c r="BV48" s="372">
        <f t="shared" si="2"/>
        <v>30</v>
      </c>
      <c r="BW48" s="374">
        <f t="shared" si="2"/>
        <v>9</v>
      </c>
      <c r="BX48" s="396">
        <f t="shared" si="2"/>
        <v>8</v>
      </c>
      <c r="BY48" s="368">
        <f t="shared" si="2"/>
        <v>20</v>
      </c>
      <c r="BZ48" s="370">
        <f t="shared" si="2"/>
        <v>10</v>
      </c>
      <c r="CA48" s="372">
        <f t="shared" si="2"/>
        <v>9</v>
      </c>
      <c r="CB48" s="374">
        <f t="shared" si="2"/>
        <v>9</v>
      </c>
      <c r="CC48" s="396">
        <f>SUM(CC10:CC46)</f>
        <v>9</v>
      </c>
      <c r="CD48" s="368">
        <f t="shared" si="2"/>
        <v>12</v>
      </c>
      <c r="CE48" s="370">
        <f t="shared" si="2"/>
        <v>15</v>
      </c>
      <c r="CF48" s="372">
        <f t="shared" si="2"/>
        <v>23</v>
      </c>
      <c r="CG48" s="374">
        <f t="shared" si="2"/>
        <v>6</v>
      </c>
      <c r="CH48" s="376">
        <f t="shared" si="2"/>
        <v>12</v>
      </c>
      <c r="CI48" s="368">
        <f t="shared" si="2"/>
        <v>10</v>
      </c>
      <c r="CJ48" s="370">
        <f t="shared" si="2"/>
        <v>11</v>
      </c>
      <c r="CK48" s="372">
        <f t="shared" si="2"/>
        <v>34</v>
      </c>
      <c r="CL48" s="374">
        <f t="shared" si="2"/>
        <v>12</v>
      </c>
      <c r="CM48" s="376">
        <f t="shared" si="2"/>
        <v>17</v>
      </c>
      <c r="CN48" s="368">
        <f t="shared" si="2"/>
        <v>0</v>
      </c>
      <c r="CO48" s="370">
        <f t="shared" si="2"/>
        <v>0</v>
      </c>
      <c r="CP48" s="372">
        <f t="shared" si="2"/>
        <v>0</v>
      </c>
      <c r="CQ48" s="374">
        <f t="shared" si="2"/>
        <v>0</v>
      </c>
      <c r="CR48" s="396">
        <f t="shared" si="2"/>
        <v>0</v>
      </c>
      <c r="CS48" s="368">
        <f t="shared" si="2"/>
        <v>0</v>
      </c>
      <c r="CT48" s="370">
        <f t="shared" si="2"/>
        <v>0</v>
      </c>
      <c r="CU48" s="372">
        <f t="shared" si="2"/>
        <v>0</v>
      </c>
      <c r="CV48" s="374">
        <f t="shared" si="2"/>
        <v>0</v>
      </c>
      <c r="CW48" s="396">
        <f t="shared" si="2"/>
        <v>0</v>
      </c>
      <c r="CX48" s="368">
        <f t="shared" si="2"/>
        <v>76</v>
      </c>
      <c r="CY48" s="370">
        <f t="shared" si="2"/>
        <v>31</v>
      </c>
      <c r="CZ48" s="372">
        <f t="shared" si="2"/>
        <v>9</v>
      </c>
      <c r="DA48" s="374">
        <f t="shared" si="2"/>
        <v>10</v>
      </c>
      <c r="DB48" s="396">
        <f t="shared" si="2"/>
        <v>0</v>
      </c>
      <c r="DC48" s="113"/>
      <c r="DD48" s="113"/>
      <c r="DE48" s="113"/>
      <c r="DF48" s="113"/>
      <c r="DG48" s="113"/>
      <c r="DH48" s="113"/>
      <c r="DI48" s="113"/>
      <c r="DJ48" s="113"/>
    </row>
    <row r="49" spans="1:114" ht="24.75" customHeight="1">
      <c r="A49" s="112"/>
      <c r="B49" s="369"/>
      <c r="C49" s="371"/>
      <c r="D49" s="373"/>
      <c r="E49" s="375"/>
      <c r="F49" s="397"/>
      <c r="G49" s="369"/>
      <c r="H49" s="371"/>
      <c r="I49" s="373"/>
      <c r="J49" s="375"/>
      <c r="K49" s="397"/>
      <c r="L49" s="369"/>
      <c r="M49" s="371"/>
      <c r="N49" s="373"/>
      <c r="O49" s="375"/>
      <c r="P49" s="397"/>
      <c r="Q49" s="369"/>
      <c r="R49" s="371"/>
      <c r="S49" s="373"/>
      <c r="T49" s="375"/>
      <c r="U49" s="397"/>
      <c r="V49" s="369"/>
      <c r="W49" s="371"/>
      <c r="X49" s="373"/>
      <c r="Y49" s="375"/>
      <c r="Z49" s="397"/>
      <c r="AA49" s="369"/>
      <c r="AB49" s="371"/>
      <c r="AC49" s="373"/>
      <c r="AD49" s="375"/>
      <c r="AE49" s="397"/>
      <c r="AF49" s="369"/>
      <c r="AG49" s="371"/>
      <c r="AH49" s="373"/>
      <c r="AI49" s="375"/>
      <c r="AJ49" s="397"/>
      <c r="AK49" s="369"/>
      <c r="AL49" s="371"/>
      <c r="AM49" s="373"/>
      <c r="AN49" s="375"/>
      <c r="AO49" s="397"/>
      <c r="AP49" s="369"/>
      <c r="AQ49" s="371"/>
      <c r="AR49" s="373"/>
      <c r="AS49" s="375"/>
      <c r="AT49" s="397"/>
      <c r="AU49" s="369"/>
      <c r="AV49" s="371"/>
      <c r="AW49" s="373"/>
      <c r="AX49" s="375"/>
      <c r="AY49" s="397"/>
      <c r="AZ49" s="369"/>
      <c r="BA49" s="371"/>
      <c r="BB49" s="373"/>
      <c r="BC49" s="375"/>
      <c r="BD49" s="397"/>
      <c r="BE49" s="369"/>
      <c r="BF49" s="371"/>
      <c r="BG49" s="373"/>
      <c r="BH49" s="375"/>
      <c r="BI49" s="397"/>
      <c r="BJ49" s="369"/>
      <c r="BK49" s="371"/>
      <c r="BL49" s="373"/>
      <c r="BM49" s="375"/>
      <c r="BN49" s="397"/>
      <c r="BO49" s="369"/>
      <c r="BP49" s="371"/>
      <c r="BQ49" s="373"/>
      <c r="BR49" s="375"/>
      <c r="BS49" s="397"/>
      <c r="BT49" s="369"/>
      <c r="BU49" s="371"/>
      <c r="BV49" s="373"/>
      <c r="BW49" s="375"/>
      <c r="BX49" s="397"/>
      <c r="BY49" s="369"/>
      <c r="BZ49" s="371"/>
      <c r="CA49" s="373"/>
      <c r="CB49" s="375"/>
      <c r="CC49" s="397"/>
      <c r="CD49" s="369"/>
      <c r="CE49" s="371"/>
      <c r="CF49" s="373"/>
      <c r="CG49" s="375"/>
      <c r="CH49" s="377"/>
      <c r="CI49" s="369"/>
      <c r="CJ49" s="371"/>
      <c r="CK49" s="373"/>
      <c r="CL49" s="375"/>
      <c r="CM49" s="377"/>
      <c r="CN49" s="369"/>
      <c r="CO49" s="371"/>
      <c r="CP49" s="373"/>
      <c r="CQ49" s="375"/>
      <c r="CR49" s="397"/>
      <c r="CS49" s="369"/>
      <c r="CT49" s="371"/>
      <c r="CU49" s="373"/>
      <c r="CV49" s="375"/>
      <c r="CW49" s="397"/>
      <c r="CX49" s="369"/>
      <c r="CY49" s="371"/>
      <c r="CZ49" s="373"/>
      <c r="DA49" s="375"/>
      <c r="DB49" s="397"/>
      <c r="DC49" s="113"/>
      <c r="DD49" s="113"/>
      <c r="DE49" s="113"/>
      <c r="DF49" s="113"/>
      <c r="DG49" s="113"/>
      <c r="DH49" s="114">
        <f>SUM(DH10:DH46)</f>
        <v>1504</v>
      </c>
      <c r="DI49" s="113">
        <f>SUM(DI10:DI46)</f>
        <v>1062</v>
      </c>
      <c r="DJ49" s="113">
        <f>SUM(DJ10:DJ46)</f>
        <v>442</v>
      </c>
    </row>
    <row r="50" spans="1:114" ht="25.5" customHeight="1">
      <c r="A50" s="112"/>
      <c r="B50" s="354">
        <f>+B48+C48+D48</f>
        <v>122</v>
      </c>
      <c r="C50" s="378"/>
      <c r="D50" s="379"/>
      <c r="E50" s="358">
        <f>+E48+F48</f>
        <v>36</v>
      </c>
      <c r="F50" s="398"/>
      <c r="G50" s="354">
        <f>+G48+H48+I48</f>
        <v>47</v>
      </c>
      <c r="H50" s="378"/>
      <c r="I50" s="379"/>
      <c r="J50" s="358">
        <f>+J48+K48</f>
        <v>19</v>
      </c>
      <c r="K50" s="398"/>
      <c r="L50" s="354">
        <f>+L48+M48+N48</f>
        <v>108</v>
      </c>
      <c r="M50" s="378"/>
      <c r="N50" s="379"/>
      <c r="O50" s="358">
        <f>+O48+P48</f>
        <v>17</v>
      </c>
      <c r="P50" s="398"/>
      <c r="Q50" s="354">
        <f>+Q48+R48+S48</f>
        <v>76</v>
      </c>
      <c r="R50" s="378"/>
      <c r="S50" s="379"/>
      <c r="T50" s="358">
        <f>+T48+U48</f>
        <v>12</v>
      </c>
      <c r="U50" s="398"/>
      <c r="V50" s="354">
        <f>+V48+W48+X48</f>
        <v>27</v>
      </c>
      <c r="W50" s="378"/>
      <c r="X50" s="379"/>
      <c r="Y50" s="358">
        <f>+Y48+Z48</f>
        <v>9</v>
      </c>
      <c r="Z50" s="398"/>
      <c r="AA50" s="354">
        <f>+AA48+AB48+AC48</f>
        <v>38</v>
      </c>
      <c r="AB50" s="378"/>
      <c r="AC50" s="379"/>
      <c r="AD50" s="358">
        <f>+AD48+AE48</f>
        <v>14</v>
      </c>
      <c r="AE50" s="398"/>
      <c r="AF50" s="354">
        <f>+AF48+AG48+AH48</f>
        <v>131</v>
      </c>
      <c r="AG50" s="378"/>
      <c r="AH50" s="379"/>
      <c r="AI50" s="358">
        <f>+AI48+AJ48</f>
        <v>40</v>
      </c>
      <c r="AJ50" s="398"/>
      <c r="AK50" s="354">
        <f>+AK48+AL48+AM48</f>
        <v>56</v>
      </c>
      <c r="AL50" s="378"/>
      <c r="AM50" s="379"/>
      <c r="AN50" s="358">
        <f>+AN48+AO48</f>
        <v>16</v>
      </c>
      <c r="AO50" s="398"/>
      <c r="AP50" s="354">
        <f>+AP48+AQ48+AR48</f>
        <v>0</v>
      </c>
      <c r="AQ50" s="378"/>
      <c r="AR50" s="379"/>
      <c r="AS50" s="358">
        <f>+AS48+AT48</f>
        <v>0</v>
      </c>
      <c r="AT50" s="398"/>
      <c r="AU50" s="354">
        <f>+AU48+AV48+AW48</f>
        <v>0</v>
      </c>
      <c r="AV50" s="378"/>
      <c r="AW50" s="379"/>
      <c r="AX50" s="358">
        <f>+AX48+AY48</f>
        <v>0</v>
      </c>
      <c r="AY50" s="398"/>
      <c r="AZ50" s="354">
        <f>+AZ48+BA48+BB48</f>
        <v>61</v>
      </c>
      <c r="BA50" s="378"/>
      <c r="BB50" s="379"/>
      <c r="BC50" s="358">
        <f>+BC48+BD48</f>
        <v>28</v>
      </c>
      <c r="BD50" s="398"/>
      <c r="BE50" s="354">
        <f>+BE48+BF48+BG48</f>
        <v>47</v>
      </c>
      <c r="BF50" s="378"/>
      <c r="BG50" s="379"/>
      <c r="BH50" s="358">
        <f>+BH48+BI48</f>
        <v>21</v>
      </c>
      <c r="BI50" s="398"/>
      <c r="BJ50" s="354">
        <f>+BJ48+BK48+BL48</f>
        <v>74</v>
      </c>
      <c r="BK50" s="378"/>
      <c r="BL50" s="379"/>
      <c r="BM50" s="358">
        <f>+BM48+BN48</f>
        <v>24</v>
      </c>
      <c r="BN50" s="398"/>
      <c r="BO50" s="354">
        <f>+BO48+BP48+BQ48</f>
        <v>51</v>
      </c>
      <c r="BP50" s="378"/>
      <c r="BQ50" s="379"/>
      <c r="BR50" s="358">
        <f>+BR48+BS48</f>
        <v>15</v>
      </c>
      <c r="BS50" s="398"/>
      <c r="BT50" s="354">
        <f>+BT48+BU48+BV48</f>
        <v>63</v>
      </c>
      <c r="BU50" s="378"/>
      <c r="BV50" s="379"/>
      <c r="BW50" s="358">
        <f>+BW48+BX48</f>
        <v>17</v>
      </c>
      <c r="BX50" s="398"/>
      <c r="BY50" s="354">
        <f>+BY48+BZ48+CA48</f>
        <v>39</v>
      </c>
      <c r="BZ50" s="378"/>
      <c r="CA50" s="379"/>
      <c r="CB50" s="358">
        <f>+CB48+CC48</f>
        <v>18</v>
      </c>
      <c r="CC50" s="398"/>
      <c r="CD50" s="354">
        <f>+CD48+CE48+CF48</f>
        <v>50</v>
      </c>
      <c r="CE50" s="378"/>
      <c r="CF50" s="379"/>
      <c r="CG50" s="358">
        <f>+CG48+CH48</f>
        <v>18</v>
      </c>
      <c r="CH50" s="378"/>
      <c r="CI50" s="354">
        <f>+CI48+CJ48+CK48</f>
        <v>55</v>
      </c>
      <c r="CJ50" s="378"/>
      <c r="CK50" s="379"/>
      <c r="CL50" s="358">
        <f>+CL48+CM48</f>
        <v>29</v>
      </c>
      <c r="CM50" s="378"/>
      <c r="CN50" s="354">
        <f>+CN48+CO48+CP48</f>
        <v>0</v>
      </c>
      <c r="CO50" s="378"/>
      <c r="CP50" s="379"/>
      <c r="CQ50" s="358">
        <f>+CQ48+CR48</f>
        <v>0</v>
      </c>
      <c r="CR50" s="398"/>
      <c r="CS50" s="354">
        <f>+CS48+CT48+CU48</f>
        <v>0</v>
      </c>
      <c r="CT50" s="378"/>
      <c r="CU50" s="379"/>
      <c r="CV50" s="358">
        <f>+CV48+CW48</f>
        <v>0</v>
      </c>
      <c r="CW50" s="398"/>
      <c r="CX50" s="354">
        <f>+CX48+CY48+CZ48</f>
        <v>116</v>
      </c>
      <c r="CY50" s="378"/>
      <c r="CZ50" s="379"/>
      <c r="DA50" s="358">
        <f>+DA48+DB48</f>
        <v>10</v>
      </c>
      <c r="DB50" s="398"/>
      <c r="DC50" s="114"/>
      <c r="DD50" s="114"/>
      <c r="DE50" s="114"/>
      <c r="DF50" s="114"/>
      <c r="DG50" s="114"/>
      <c r="DH50" s="115"/>
      <c r="DI50" s="115"/>
      <c r="DJ50" s="115"/>
    </row>
    <row r="51" spans="1:114" ht="25.5" customHeight="1">
      <c r="A51" s="112" t="s">
        <v>12</v>
      </c>
      <c r="B51" s="355">
        <f>+B49+C49+D49</f>
        <v>0</v>
      </c>
      <c r="C51" s="380"/>
      <c r="D51" s="381"/>
      <c r="E51" s="359">
        <f>+E49+F49</f>
        <v>0</v>
      </c>
      <c r="F51" s="399"/>
      <c r="G51" s="355">
        <f>+G49+H49+I49</f>
        <v>0</v>
      </c>
      <c r="H51" s="380"/>
      <c r="I51" s="381"/>
      <c r="J51" s="359">
        <f>+J49+K49</f>
        <v>0</v>
      </c>
      <c r="K51" s="399"/>
      <c r="L51" s="355">
        <f>+L49+M49+N49</f>
        <v>0</v>
      </c>
      <c r="M51" s="380"/>
      <c r="N51" s="381"/>
      <c r="O51" s="359">
        <f>+O49+P49</f>
        <v>0</v>
      </c>
      <c r="P51" s="399"/>
      <c r="Q51" s="355">
        <f>+Q49+R49+S49</f>
        <v>0</v>
      </c>
      <c r="R51" s="380"/>
      <c r="S51" s="381"/>
      <c r="T51" s="359">
        <f>+T49+U49</f>
        <v>0</v>
      </c>
      <c r="U51" s="399"/>
      <c r="V51" s="355">
        <f>+V49+W49+X49</f>
        <v>0</v>
      </c>
      <c r="W51" s="380"/>
      <c r="X51" s="381"/>
      <c r="Y51" s="359">
        <f>+Y49+Z49</f>
        <v>0</v>
      </c>
      <c r="Z51" s="399"/>
      <c r="AA51" s="355">
        <f>+AA49+AB49+AC49</f>
        <v>0</v>
      </c>
      <c r="AB51" s="380"/>
      <c r="AC51" s="381"/>
      <c r="AD51" s="359">
        <f>+AD49+AE49</f>
        <v>0</v>
      </c>
      <c r="AE51" s="399"/>
      <c r="AF51" s="355">
        <f>+AF49+AG49+AH49</f>
        <v>0</v>
      </c>
      <c r="AG51" s="380"/>
      <c r="AH51" s="381"/>
      <c r="AI51" s="359">
        <f>+AI49+AJ49</f>
        <v>0</v>
      </c>
      <c r="AJ51" s="399"/>
      <c r="AK51" s="355">
        <f>+AK49+AL49+AM49</f>
        <v>0</v>
      </c>
      <c r="AL51" s="380"/>
      <c r="AM51" s="381"/>
      <c r="AN51" s="359">
        <f>+AN49+AO49</f>
        <v>0</v>
      </c>
      <c r="AO51" s="399"/>
      <c r="AP51" s="355">
        <f>+AP49+AQ49+AR49</f>
        <v>0</v>
      </c>
      <c r="AQ51" s="380"/>
      <c r="AR51" s="381"/>
      <c r="AS51" s="359">
        <f>+AS49+AT49</f>
        <v>0</v>
      </c>
      <c r="AT51" s="399"/>
      <c r="AU51" s="355">
        <f>+AU49+AV49+AW49</f>
        <v>0</v>
      </c>
      <c r="AV51" s="380"/>
      <c r="AW51" s="381"/>
      <c r="AX51" s="359">
        <f>+AX49+AY49</f>
        <v>0</v>
      </c>
      <c r="AY51" s="399"/>
      <c r="AZ51" s="355">
        <f>+AZ49+BA49+BB49</f>
        <v>0</v>
      </c>
      <c r="BA51" s="380"/>
      <c r="BB51" s="381"/>
      <c r="BC51" s="359">
        <f>+BC49+BD49</f>
        <v>0</v>
      </c>
      <c r="BD51" s="399"/>
      <c r="BE51" s="355">
        <f>+BE49+BF49+BG49</f>
        <v>0</v>
      </c>
      <c r="BF51" s="380"/>
      <c r="BG51" s="381"/>
      <c r="BH51" s="359">
        <f>+BH49+BI49</f>
        <v>0</v>
      </c>
      <c r="BI51" s="399"/>
      <c r="BJ51" s="355">
        <f>+BJ49+BK49+BL49</f>
        <v>0</v>
      </c>
      <c r="BK51" s="380"/>
      <c r="BL51" s="381"/>
      <c r="BM51" s="359">
        <f>+BM49+BN49</f>
        <v>0</v>
      </c>
      <c r="BN51" s="399"/>
      <c r="BO51" s="355">
        <f>+BO49+BP49+BQ49</f>
        <v>0</v>
      </c>
      <c r="BP51" s="380"/>
      <c r="BQ51" s="381"/>
      <c r="BR51" s="359">
        <f>+BR49+BS49</f>
        <v>0</v>
      </c>
      <c r="BS51" s="399"/>
      <c r="BT51" s="355">
        <f>+BT49+BU49+BV49</f>
        <v>0</v>
      </c>
      <c r="BU51" s="380"/>
      <c r="BV51" s="381"/>
      <c r="BW51" s="359">
        <f>+BW49+BX49</f>
        <v>0</v>
      </c>
      <c r="BX51" s="399"/>
      <c r="BY51" s="355">
        <f>+BY49+BZ49+CA49</f>
        <v>0</v>
      </c>
      <c r="BZ51" s="380"/>
      <c r="CA51" s="381"/>
      <c r="CB51" s="359">
        <f>+CB49+CC49</f>
        <v>0</v>
      </c>
      <c r="CC51" s="399"/>
      <c r="CD51" s="355">
        <f>+CD49+CE49+CF49</f>
        <v>0</v>
      </c>
      <c r="CE51" s="380"/>
      <c r="CF51" s="381"/>
      <c r="CG51" s="359">
        <f>+CG49+CH49</f>
        <v>0</v>
      </c>
      <c r="CH51" s="380"/>
      <c r="CI51" s="355">
        <f>+CI49+CJ49+CK49</f>
        <v>0</v>
      </c>
      <c r="CJ51" s="380"/>
      <c r="CK51" s="381"/>
      <c r="CL51" s="359">
        <f>+CL49+CM49</f>
        <v>0</v>
      </c>
      <c r="CM51" s="380"/>
      <c r="CN51" s="355">
        <f>+CN49+CO49+CP49</f>
        <v>0</v>
      </c>
      <c r="CO51" s="380"/>
      <c r="CP51" s="381"/>
      <c r="CQ51" s="359">
        <f>+CQ49+CR49</f>
        <v>0</v>
      </c>
      <c r="CR51" s="399"/>
      <c r="CS51" s="355">
        <f>+CS49+CT49+CU49</f>
        <v>0</v>
      </c>
      <c r="CT51" s="380"/>
      <c r="CU51" s="381"/>
      <c r="CV51" s="359">
        <f>+CV49+CW49</f>
        <v>0</v>
      </c>
      <c r="CW51" s="399"/>
      <c r="CX51" s="355">
        <f>+CX49+CY49+CZ49</f>
        <v>0</v>
      </c>
      <c r="CY51" s="380"/>
      <c r="CZ51" s="381"/>
      <c r="DA51" s="359">
        <f>+DA49+DB49</f>
        <v>0</v>
      </c>
      <c r="DB51" s="399"/>
      <c r="DC51" s="114"/>
      <c r="DD51" s="114"/>
      <c r="DE51" s="114"/>
      <c r="DF51" s="114"/>
      <c r="DG51" s="114"/>
      <c r="DH51" s="116"/>
      <c r="DI51" s="116"/>
      <c r="DJ51" s="116"/>
    </row>
    <row r="52" spans="1:114" ht="30" customHeight="1" thickBot="1">
      <c r="A52" s="112"/>
      <c r="B52" s="366">
        <f>+B50+E50</f>
        <v>158</v>
      </c>
      <c r="C52" s="367"/>
      <c r="D52" s="367"/>
      <c r="E52" s="367"/>
      <c r="F52" s="382"/>
      <c r="G52" s="366">
        <f>+G50+J50</f>
        <v>66</v>
      </c>
      <c r="H52" s="367"/>
      <c r="I52" s="367"/>
      <c r="J52" s="367"/>
      <c r="K52" s="382"/>
      <c r="L52" s="366">
        <f>+L50+O50</f>
        <v>125</v>
      </c>
      <c r="M52" s="367"/>
      <c r="N52" s="367"/>
      <c r="O52" s="367"/>
      <c r="P52" s="382"/>
      <c r="Q52" s="366">
        <f>+Q50+T50</f>
        <v>88</v>
      </c>
      <c r="R52" s="367"/>
      <c r="S52" s="367"/>
      <c r="T52" s="367"/>
      <c r="U52" s="367"/>
      <c r="V52" s="366">
        <f>+V50+Y50</f>
        <v>36</v>
      </c>
      <c r="W52" s="367"/>
      <c r="X52" s="367"/>
      <c r="Y52" s="367"/>
      <c r="Z52" s="382"/>
      <c r="AA52" s="366">
        <f>+AA50+AD50</f>
        <v>52</v>
      </c>
      <c r="AB52" s="367"/>
      <c r="AC52" s="367"/>
      <c r="AD52" s="367"/>
      <c r="AE52" s="367"/>
      <c r="AF52" s="366">
        <f>+AF50+AI50</f>
        <v>171</v>
      </c>
      <c r="AG52" s="367"/>
      <c r="AH52" s="367"/>
      <c r="AI52" s="367"/>
      <c r="AJ52" s="367"/>
      <c r="AK52" s="366">
        <f>+AK50+AN50</f>
        <v>72</v>
      </c>
      <c r="AL52" s="367"/>
      <c r="AM52" s="367"/>
      <c r="AN52" s="367"/>
      <c r="AO52" s="382"/>
      <c r="AP52" s="366">
        <f>+AP50+AS50</f>
        <v>0</v>
      </c>
      <c r="AQ52" s="367"/>
      <c r="AR52" s="367"/>
      <c r="AS52" s="367"/>
      <c r="AT52" s="382"/>
      <c r="AU52" s="366">
        <f>+AU50+AX50</f>
        <v>0</v>
      </c>
      <c r="AV52" s="367"/>
      <c r="AW52" s="367"/>
      <c r="AX52" s="367"/>
      <c r="AY52" s="382"/>
      <c r="AZ52" s="366">
        <f>+AZ50+BC50</f>
        <v>89</v>
      </c>
      <c r="BA52" s="367"/>
      <c r="BB52" s="367"/>
      <c r="BC52" s="367"/>
      <c r="BD52" s="382"/>
      <c r="BE52" s="366">
        <f>+BE50+BH50</f>
        <v>68</v>
      </c>
      <c r="BF52" s="367"/>
      <c r="BG52" s="367"/>
      <c r="BH52" s="367"/>
      <c r="BI52" s="382"/>
      <c r="BJ52" s="366">
        <f>+BJ50+BM50</f>
        <v>98</v>
      </c>
      <c r="BK52" s="367"/>
      <c r="BL52" s="367"/>
      <c r="BM52" s="367"/>
      <c r="BN52" s="382"/>
      <c r="BO52" s="366">
        <f>+BO50+BR50</f>
        <v>66</v>
      </c>
      <c r="BP52" s="367"/>
      <c r="BQ52" s="367"/>
      <c r="BR52" s="367"/>
      <c r="BS52" s="367"/>
      <c r="BT52" s="366">
        <f>+BT50+BW50</f>
        <v>80</v>
      </c>
      <c r="BU52" s="367"/>
      <c r="BV52" s="367"/>
      <c r="BW52" s="367"/>
      <c r="BX52" s="367"/>
      <c r="BY52" s="366">
        <f>+BY50+CB50</f>
        <v>57</v>
      </c>
      <c r="BZ52" s="367"/>
      <c r="CA52" s="367"/>
      <c r="CB52" s="367"/>
      <c r="CC52" s="367"/>
      <c r="CD52" s="366">
        <f>+CD50+CG50</f>
        <v>68</v>
      </c>
      <c r="CE52" s="367"/>
      <c r="CF52" s="367"/>
      <c r="CG52" s="367"/>
      <c r="CH52" s="367"/>
      <c r="CI52" s="366">
        <f>+CI50+CL50</f>
        <v>84</v>
      </c>
      <c r="CJ52" s="367"/>
      <c r="CK52" s="367"/>
      <c r="CL52" s="367"/>
      <c r="CM52" s="367"/>
      <c r="CN52" s="366">
        <f>+CN50+CQ50</f>
        <v>0</v>
      </c>
      <c r="CO52" s="367"/>
      <c r="CP52" s="367"/>
      <c r="CQ52" s="367"/>
      <c r="CR52" s="367"/>
      <c r="CS52" s="366">
        <f>+CS50+CV50</f>
        <v>0</v>
      </c>
      <c r="CT52" s="367"/>
      <c r="CU52" s="367"/>
      <c r="CV52" s="367"/>
      <c r="CW52" s="382"/>
      <c r="CX52" s="480">
        <f>+CX50+DA50</f>
        <v>126</v>
      </c>
      <c r="CY52" s="481"/>
      <c r="CZ52" s="481"/>
      <c r="DA52" s="481"/>
      <c r="DB52" s="482"/>
      <c r="DC52" s="114"/>
      <c r="DD52" s="114"/>
      <c r="DE52" s="114"/>
      <c r="DF52" s="114"/>
      <c r="DG52" s="114"/>
      <c r="DH52" s="116"/>
      <c r="DI52" s="116"/>
      <c r="DJ52" s="116"/>
    </row>
    <row r="53" ht="6" customHeight="1" thickBot="1"/>
    <row r="54" spans="82:111" ht="41.25" customHeight="1">
      <c r="CD54" s="483" t="s">
        <v>61</v>
      </c>
      <c r="CE54" s="484"/>
      <c r="CF54" s="484"/>
      <c r="CG54" s="484"/>
      <c r="CH54" s="484"/>
      <c r="CI54" s="484"/>
      <c r="CJ54" s="484"/>
      <c r="CK54" s="484"/>
      <c r="CL54" s="484"/>
      <c r="CM54" s="484"/>
      <c r="CN54" s="484"/>
      <c r="CO54" s="484"/>
      <c r="CP54" s="484"/>
      <c r="CQ54" s="484"/>
      <c r="CR54" s="484"/>
      <c r="CS54" s="484"/>
      <c r="CT54" s="484"/>
      <c r="CU54" s="484"/>
      <c r="CV54" s="484"/>
      <c r="CW54" s="484"/>
      <c r="CX54" s="484"/>
      <c r="CY54" s="484"/>
      <c r="CZ54" s="484"/>
      <c r="DA54" s="484"/>
      <c r="DB54" s="485"/>
      <c r="DC54" s="117">
        <f>SUM(DC10:DC47)</f>
        <v>462</v>
      </c>
      <c r="DD54" s="118">
        <f>SUM(DD10:DD47)</f>
        <v>353</v>
      </c>
      <c r="DE54" s="119">
        <f>SUM(DE10:DE47)</f>
        <v>346</v>
      </c>
      <c r="DF54" s="118">
        <f>SUM(DF10:DF47)</f>
        <v>196</v>
      </c>
      <c r="DG54" s="120">
        <f>SUM(DG10:DG47)</f>
        <v>147</v>
      </c>
    </row>
    <row r="55" spans="67:111" ht="41.25" customHeight="1">
      <c r="BO55" s="81" t="s">
        <v>12</v>
      </c>
      <c r="CD55" s="486" t="s">
        <v>22</v>
      </c>
      <c r="CE55" s="487"/>
      <c r="CF55" s="487"/>
      <c r="CG55" s="487"/>
      <c r="CH55" s="487"/>
      <c r="CI55" s="487"/>
      <c r="CJ55" s="487"/>
      <c r="CK55" s="487"/>
      <c r="CL55" s="487"/>
      <c r="CM55" s="487"/>
      <c r="CN55" s="487"/>
      <c r="CO55" s="487"/>
      <c r="CP55" s="487"/>
      <c r="CQ55" s="487"/>
      <c r="CR55" s="487"/>
      <c r="CS55" s="487"/>
      <c r="CT55" s="487"/>
      <c r="CU55" s="487"/>
      <c r="CV55" s="487"/>
      <c r="CW55" s="487"/>
      <c r="CX55" s="487"/>
      <c r="CY55" s="487"/>
      <c r="CZ55" s="487"/>
      <c r="DA55" s="487"/>
      <c r="DB55" s="488"/>
      <c r="DC55" s="475">
        <f>+DC54+DD54+DE54</f>
        <v>1161</v>
      </c>
      <c r="DD55" s="476"/>
      <c r="DE55" s="477"/>
      <c r="DF55" s="478">
        <f>+DF54+DG54</f>
        <v>343</v>
      </c>
      <c r="DG55" s="479"/>
    </row>
    <row r="56" spans="3:111" ht="41.25" customHeight="1" thickBot="1">
      <c r="C56" s="81" t="s">
        <v>12</v>
      </c>
      <c r="CD56" s="500" t="s">
        <v>60</v>
      </c>
      <c r="CE56" s="501"/>
      <c r="CF56" s="501"/>
      <c r="CG56" s="501"/>
      <c r="CH56" s="501"/>
      <c r="CI56" s="501"/>
      <c r="CJ56" s="501"/>
      <c r="CK56" s="501"/>
      <c r="CL56" s="501"/>
      <c r="CM56" s="501"/>
      <c r="CN56" s="501"/>
      <c r="CO56" s="501"/>
      <c r="CP56" s="501"/>
      <c r="CQ56" s="501"/>
      <c r="CR56" s="501"/>
      <c r="CS56" s="501"/>
      <c r="CT56" s="501"/>
      <c r="CU56" s="501"/>
      <c r="CV56" s="501"/>
      <c r="CW56" s="501"/>
      <c r="CX56" s="501"/>
      <c r="CY56" s="501"/>
      <c r="CZ56" s="501"/>
      <c r="DA56" s="501"/>
      <c r="DB56" s="502"/>
      <c r="DC56" s="472">
        <f>+DC55+DF55</f>
        <v>1504</v>
      </c>
      <c r="DD56" s="473"/>
      <c r="DE56" s="473"/>
      <c r="DF56" s="473"/>
      <c r="DG56" s="474"/>
    </row>
  </sheetData>
  <sheetProtection/>
  <mergeCells count="2424">
    <mergeCell ref="DG28:DG29"/>
    <mergeCell ref="DH28:DH29"/>
    <mergeCell ref="DI28:DI29"/>
    <mergeCell ref="DJ28:DJ29"/>
    <mergeCell ref="DA28:DA29"/>
    <mergeCell ref="DB28:DB29"/>
    <mergeCell ref="DC28:DC29"/>
    <mergeCell ref="DD28:DD29"/>
    <mergeCell ref="DE28:DE29"/>
    <mergeCell ref="DF28:DF29"/>
    <mergeCell ref="CT28:CT29"/>
    <mergeCell ref="CU28:CU29"/>
    <mergeCell ref="CV28:CV29"/>
    <mergeCell ref="CW28:CW29"/>
    <mergeCell ref="CX28:CX29"/>
    <mergeCell ref="CY28:CY29"/>
    <mergeCell ref="CN28:CN29"/>
    <mergeCell ref="CO28:CO29"/>
    <mergeCell ref="CP28:CP29"/>
    <mergeCell ref="CQ28:CQ29"/>
    <mergeCell ref="CR28:CR29"/>
    <mergeCell ref="CS28:CS29"/>
    <mergeCell ref="CH28:CH29"/>
    <mergeCell ref="CI28:CI29"/>
    <mergeCell ref="CJ28:CJ29"/>
    <mergeCell ref="CK28:CK29"/>
    <mergeCell ref="CL28:CL29"/>
    <mergeCell ref="CM28:CM29"/>
    <mergeCell ref="CB28:CB29"/>
    <mergeCell ref="CC28:CC29"/>
    <mergeCell ref="CD28:CD29"/>
    <mergeCell ref="CE28:CE29"/>
    <mergeCell ref="CF28:CF29"/>
    <mergeCell ref="CG28:CG29"/>
    <mergeCell ref="BV28:BV29"/>
    <mergeCell ref="BW28:BW29"/>
    <mergeCell ref="BX28:BX29"/>
    <mergeCell ref="BY28:BY29"/>
    <mergeCell ref="BZ28:BZ29"/>
    <mergeCell ref="CA28:CA29"/>
    <mergeCell ref="BP28:BP29"/>
    <mergeCell ref="BQ28:BQ29"/>
    <mergeCell ref="BR28:BR29"/>
    <mergeCell ref="BS28:BS29"/>
    <mergeCell ref="BT28:BT29"/>
    <mergeCell ref="BU28:BU29"/>
    <mergeCell ref="BJ28:BJ29"/>
    <mergeCell ref="BK28:BK29"/>
    <mergeCell ref="BL28:BL29"/>
    <mergeCell ref="BM28:BM29"/>
    <mergeCell ref="BN28:BN29"/>
    <mergeCell ref="BO28:BO29"/>
    <mergeCell ref="BD28:BD29"/>
    <mergeCell ref="BE28:BE29"/>
    <mergeCell ref="BF28:BF29"/>
    <mergeCell ref="BG28:BG29"/>
    <mergeCell ref="BH28:BH29"/>
    <mergeCell ref="BI28:BI29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O28:O29"/>
    <mergeCell ref="P28:P29"/>
    <mergeCell ref="Q28:Q29"/>
    <mergeCell ref="R28:R29"/>
    <mergeCell ref="S28:S29"/>
    <mergeCell ref="T28:T29"/>
    <mergeCell ref="H28:H29"/>
    <mergeCell ref="I28:I29"/>
    <mergeCell ref="J28:J29"/>
    <mergeCell ref="K28:K29"/>
    <mergeCell ref="L28:L29"/>
    <mergeCell ref="M28:M29"/>
    <mergeCell ref="B28:B29"/>
    <mergeCell ref="C28:C29"/>
    <mergeCell ref="D28:D29"/>
    <mergeCell ref="E28:E29"/>
    <mergeCell ref="F28:F29"/>
    <mergeCell ref="G28:G29"/>
    <mergeCell ref="DB26:DB27"/>
    <mergeCell ref="DI26:DI27"/>
    <mergeCell ref="DJ26:DJ27"/>
    <mergeCell ref="Q6:U6"/>
    <mergeCell ref="Q7:U7"/>
    <mergeCell ref="V6:Z7"/>
    <mergeCell ref="DC26:DC27"/>
    <mergeCell ref="DD26:DD27"/>
    <mergeCell ref="DE26:DE27"/>
    <mergeCell ref="DF26:DF27"/>
    <mergeCell ref="CR26:CR27"/>
    <mergeCell ref="CS26:CS27"/>
    <mergeCell ref="CT26:CT27"/>
    <mergeCell ref="CU26:CU27"/>
    <mergeCell ref="CV26:CV27"/>
    <mergeCell ref="DH26:DH27"/>
    <mergeCell ref="CW26:CW27"/>
    <mergeCell ref="CX26:CX27"/>
    <mergeCell ref="CY26:CY27"/>
    <mergeCell ref="CZ26:CZ27"/>
    <mergeCell ref="CF26:CF27"/>
    <mergeCell ref="CG26:CG27"/>
    <mergeCell ref="CH26:CH27"/>
    <mergeCell ref="CN26:CN27"/>
    <mergeCell ref="CO26:CO27"/>
    <mergeCell ref="CQ26:CQ27"/>
    <mergeCell ref="CI26:CI27"/>
    <mergeCell ref="CJ26:CJ27"/>
    <mergeCell ref="CK26:CK27"/>
    <mergeCell ref="CL26:CL27"/>
    <mergeCell ref="BX26:BX27"/>
    <mergeCell ref="BY26:BY27"/>
    <mergeCell ref="BZ26:BZ27"/>
    <mergeCell ref="CA26:CA27"/>
    <mergeCell ref="CB26:CB27"/>
    <mergeCell ref="CC26:CC27"/>
    <mergeCell ref="BO26:BO27"/>
    <mergeCell ref="BP26:BP27"/>
    <mergeCell ref="BQ26:BQ27"/>
    <mergeCell ref="BR26:BR27"/>
    <mergeCell ref="BS26:BS27"/>
    <mergeCell ref="BT26:BT27"/>
    <mergeCell ref="BI26:BI27"/>
    <mergeCell ref="BJ26:BJ27"/>
    <mergeCell ref="BK26:BK27"/>
    <mergeCell ref="BL26:BL27"/>
    <mergeCell ref="BM26:BM27"/>
    <mergeCell ref="BN26:BN27"/>
    <mergeCell ref="AX26:AX27"/>
    <mergeCell ref="AY26:AY27"/>
    <mergeCell ref="BE26:BE27"/>
    <mergeCell ref="BF26:BF27"/>
    <mergeCell ref="BG26:BG27"/>
    <mergeCell ref="BH26:BH27"/>
    <mergeCell ref="AZ26:AZ27"/>
    <mergeCell ref="BA26:BA27"/>
    <mergeCell ref="BB26:BB27"/>
    <mergeCell ref="BC26:BC27"/>
    <mergeCell ref="AF26:AF27"/>
    <mergeCell ref="AK26:AK27"/>
    <mergeCell ref="AL26:AL27"/>
    <mergeCell ref="AM26:AM27"/>
    <mergeCell ref="AN26:AN27"/>
    <mergeCell ref="AH26:AH27"/>
    <mergeCell ref="AI26:AI27"/>
    <mergeCell ref="V26:V27"/>
    <mergeCell ref="W26:W27"/>
    <mergeCell ref="X26:X27"/>
    <mergeCell ref="Y26:Y27"/>
    <mergeCell ref="Z26:Z27"/>
    <mergeCell ref="AE26:AE27"/>
    <mergeCell ref="AA26:AA27"/>
    <mergeCell ref="AB26:AB27"/>
    <mergeCell ref="AC26:AC27"/>
    <mergeCell ref="AD26:AD27"/>
    <mergeCell ref="P26:P27"/>
    <mergeCell ref="Q26:Q27"/>
    <mergeCell ref="R26:R27"/>
    <mergeCell ref="S26:S27"/>
    <mergeCell ref="T26:T27"/>
    <mergeCell ref="U26:U27"/>
    <mergeCell ref="H26:H27"/>
    <mergeCell ref="I26:I27"/>
    <mergeCell ref="J26:J27"/>
    <mergeCell ref="K26:K27"/>
    <mergeCell ref="L26:L27"/>
    <mergeCell ref="O26:O27"/>
    <mergeCell ref="B26:B27"/>
    <mergeCell ref="C26:C27"/>
    <mergeCell ref="D26:D27"/>
    <mergeCell ref="E26:E27"/>
    <mergeCell ref="F26:F27"/>
    <mergeCell ref="G26:G27"/>
    <mergeCell ref="AO26:AO27"/>
    <mergeCell ref="AU26:AU27"/>
    <mergeCell ref="AV26:AV27"/>
    <mergeCell ref="AW26:AW27"/>
    <mergeCell ref="AA6:AE7"/>
    <mergeCell ref="AX44:AX45"/>
    <mergeCell ref="AU42:AU43"/>
    <mergeCell ref="AV42:AV43"/>
    <mergeCell ref="AW42:AW43"/>
    <mergeCell ref="AX42:AX43"/>
    <mergeCell ref="AU52:AY52"/>
    <mergeCell ref="AU48:AU49"/>
    <mergeCell ref="AV48:AV49"/>
    <mergeCell ref="AW48:AW49"/>
    <mergeCell ref="AX48:AX49"/>
    <mergeCell ref="AY44:AY45"/>
    <mergeCell ref="AU46:AU47"/>
    <mergeCell ref="AV46:AV47"/>
    <mergeCell ref="AW46:AW47"/>
    <mergeCell ref="AX38:AX39"/>
    <mergeCell ref="AX46:AX47"/>
    <mergeCell ref="AY46:AY47"/>
    <mergeCell ref="AU44:AU45"/>
    <mergeCell ref="AV44:AV45"/>
    <mergeCell ref="AW44:AW45"/>
    <mergeCell ref="AU24:AU25"/>
    <mergeCell ref="AU32:AU33"/>
    <mergeCell ref="AV32:AV33"/>
    <mergeCell ref="AW32:AW33"/>
    <mergeCell ref="AY42:AY43"/>
    <mergeCell ref="AU40:AU41"/>
    <mergeCell ref="AV40:AV41"/>
    <mergeCell ref="AW40:AW41"/>
    <mergeCell ref="AX40:AX41"/>
    <mergeCell ref="AW38:AW39"/>
    <mergeCell ref="L18:L19"/>
    <mergeCell ref="AY10:AY11"/>
    <mergeCell ref="AX22:AX23"/>
    <mergeCell ref="AY22:AY23"/>
    <mergeCell ref="AY18:AY19"/>
    <mergeCell ref="AU30:AU31"/>
    <mergeCell ref="AV30:AV31"/>
    <mergeCell ref="AW30:AW31"/>
    <mergeCell ref="AX30:AX31"/>
    <mergeCell ref="AY30:AY31"/>
    <mergeCell ref="AX10:AX11"/>
    <mergeCell ref="O14:O15"/>
    <mergeCell ref="P14:P15"/>
    <mergeCell ref="L16:L17"/>
    <mergeCell ref="Q24:Q25"/>
    <mergeCell ref="Q20:Q21"/>
    <mergeCell ref="Q22:Q23"/>
    <mergeCell ref="Q16:Q17"/>
    <mergeCell ref="Q18:Q19"/>
    <mergeCell ref="O16:O17"/>
    <mergeCell ref="Y44:Y45"/>
    <mergeCell ref="CS7:CW7"/>
    <mergeCell ref="BO6:BS7"/>
    <mergeCell ref="BT6:BX7"/>
    <mergeCell ref="BJ6:BN7"/>
    <mergeCell ref="CN24:CN25"/>
    <mergeCell ref="AU8:AW8"/>
    <mergeCell ref="AU10:AU11"/>
    <mergeCell ref="AV10:AV11"/>
    <mergeCell ref="AW10:AW11"/>
    <mergeCell ref="DJ44:DJ45"/>
    <mergeCell ref="Q46:Q47"/>
    <mergeCell ref="R46:R47"/>
    <mergeCell ref="S46:S47"/>
    <mergeCell ref="T46:T47"/>
    <mergeCell ref="AU38:AU39"/>
    <mergeCell ref="AV38:AV39"/>
    <mergeCell ref="V44:V45"/>
    <mergeCell ref="W44:W45"/>
    <mergeCell ref="X44:X45"/>
    <mergeCell ref="CS46:CS47"/>
    <mergeCell ref="AY38:AY39"/>
    <mergeCell ref="DJ46:DJ47"/>
    <mergeCell ref="DG24:DG25"/>
    <mergeCell ref="DH24:DH25"/>
    <mergeCell ref="DC24:DC25"/>
    <mergeCell ref="DD24:DD25"/>
    <mergeCell ref="DE24:DE25"/>
    <mergeCell ref="DF24:DF25"/>
    <mergeCell ref="DJ42:DJ43"/>
    <mergeCell ref="CS24:CS25"/>
    <mergeCell ref="CT24:CT25"/>
    <mergeCell ref="CU24:CU25"/>
    <mergeCell ref="CV24:CV25"/>
    <mergeCell ref="CW24:CW25"/>
    <mergeCell ref="CS42:CS43"/>
    <mergeCell ref="CW36:CW37"/>
    <mergeCell ref="CS36:CS37"/>
    <mergeCell ref="CV38:CV39"/>
    <mergeCell ref="CW38:CW39"/>
    <mergeCell ref="BY24:BY25"/>
    <mergeCell ref="BZ24:BZ25"/>
    <mergeCell ref="CA24:CA25"/>
    <mergeCell ref="CB24:CB25"/>
    <mergeCell ref="CC44:CC45"/>
    <mergeCell ref="BZ40:BZ41"/>
    <mergeCell ref="CA40:CA41"/>
    <mergeCell ref="BY38:BY39"/>
    <mergeCell ref="BZ38:BZ39"/>
    <mergeCell ref="CA38:CA39"/>
    <mergeCell ref="CE26:CE27"/>
    <mergeCell ref="CD56:DB56"/>
    <mergeCell ref="CD24:CD25"/>
    <mergeCell ref="CO24:CO25"/>
    <mergeCell ref="CP24:CP25"/>
    <mergeCell ref="CQ24:CQ25"/>
    <mergeCell ref="CR24:CR25"/>
    <mergeCell ref="CS50:CU51"/>
    <mergeCell ref="CV50:CW51"/>
    <mergeCell ref="CW46:CW47"/>
    <mergeCell ref="CW44:CW45"/>
    <mergeCell ref="BN24:BN25"/>
    <mergeCell ref="BQ24:BQ25"/>
    <mergeCell ref="BR24:BR25"/>
    <mergeCell ref="BS24:BS25"/>
    <mergeCell ref="BT24:BT25"/>
    <mergeCell ref="BU24:BU25"/>
    <mergeCell ref="BO24:BO25"/>
    <mergeCell ref="BP24:BP25"/>
    <mergeCell ref="CB40:CB41"/>
    <mergeCell ref="AL24:AL25"/>
    <mergeCell ref="AM24:AM25"/>
    <mergeCell ref="AN24:AN25"/>
    <mergeCell ref="AO24:AO25"/>
    <mergeCell ref="AX24:AX25"/>
    <mergeCell ref="BI24:BI25"/>
    <mergeCell ref="AV24:AV25"/>
    <mergeCell ref="AY24:AY25"/>
    <mergeCell ref="BF24:BF25"/>
    <mergeCell ref="BG24:BG25"/>
    <mergeCell ref="BH24:BH25"/>
    <mergeCell ref="BJ24:BJ25"/>
    <mergeCell ref="BK24:BK25"/>
    <mergeCell ref="BL24:BL25"/>
    <mergeCell ref="BM24:BM25"/>
    <mergeCell ref="Z24:Z25"/>
    <mergeCell ref="AA24:AA25"/>
    <mergeCell ref="BE24:BE25"/>
    <mergeCell ref="AW24:AW25"/>
    <mergeCell ref="AI24:AI25"/>
    <mergeCell ref="AK24:AK25"/>
    <mergeCell ref="AD24:AD25"/>
    <mergeCell ref="AE24:AE25"/>
    <mergeCell ref="AF24:AF25"/>
    <mergeCell ref="O24:O25"/>
    <mergeCell ref="P24:P25"/>
    <mergeCell ref="V24:V25"/>
    <mergeCell ref="W24:W25"/>
    <mergeCell ref="X24:X25"/>
    <mergeCell ref="S24:S25"/>
    <mergeCell ref="I24:I25"/>
    <mergeCell ref="R24:R25"/>
    <mergeCell ref="AB24:AB25"/>
    <mergeCell ref="AC24:AC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CD6:CH7"/>
    <mergeCell ref="BY50:CA51"/>
    <mergeCell ref="CB50:CC51"/>
    <mergeCell ref="CB46:CB47"/>
    <mergeCell ref="CC46:CC47"/>
    <mergeCell ref="BY44:BY45"/>
    <mergeCell ref="CE24:CE25"/>
    <mergeCell ref="CF24:CF25"/>
    <mergeCell ref="CC24:CC25"/>
    <mergeCell ref="CD26:CD27"/>
    <mergeCell ref="BY48:BY49"/>
    <mergeCell ref="BZ48:BZ49"/>
    <mergeCell ref="CA48:CA49"/>
    <mergeCell ref="CB48:CB49"/>
    <mergeCell ref="CC48:CC49"/>
    <mergeCell ref="BY5:CC5"/>
    <mergeCell ref="BY6:CC7"/>
    <mergeCell ref="BZ44:BZ45"/>
    <mergeCell ref="CA44:CA45"/>
    <mergeCell ref="CB44:CB45"/>
    <mergeCell ref="BY46:BY47"/>
    <mergeCell ref="BZ46:BZ47"/>
    <mergeCell ref="CA46:CA47"/>
    <mergeCell ref="CC40:CC41"/>
    <mergeCell ref="BY42:BY43"/>
    <mergeCell ref="BZ42:BZ43"/>
    <mergeCell ref="CA42:CA43"/>
    <mergeCell ref="CB42:CB43"/>
    <mergeCell ref="CC42:CC43"/>
    <mergeCell ref="BY40:BY41"/>
    <mergeCell ref="CB38:CB39"/>
    <mergeCell ref="CC38:CC39"/>
    <mergeCell ref="CC34:CC35"/>
    <mergeCell ref="BY36:BY37"/>
    <mergeCell ref="BZ36:BZ37"/>
    <mergeCell ref="CA36:CA37"/>
    <mergeCell ref="CB36:CB37"/>
    <mergeCell ref="CC36:CC37"/>
    <mergeCell ref="BY34:BY35"/>
    <mergeCell ref="BZ34:BZ35"/>
    <mergeCell ref="CA34:CA35"/>
    <mergeCell ref="CB34:CB35"/>
    <mergeCell ref="CC30:CC31"/>
    <mergeCell ref="BY32:BY33"/>
    <mergeCell ref="BZ32:BZ33"/>
    <mergeCell ref="CA32:CA33"/>
    <mergeCell ref="CB32:CB33"/>
    <mergeCell ref="CC32:CC33"/>
    <mergeCell ref="BY30:BY31"/>
    <mergeCell ref="BZ30:BZ31"/>
    <mergeCell ref="CA30:CA31"/>
    <mergeCell ref="CB30:CB31"/>
    <mergeCell ref="CC20:CC21"/>
    <mergeCell ref="BY22:BY23"/>
    <mergeCell ref="BZ22:BZ23"/>
    <mergeCell ref="CA22:CA23"/>
    <mergeCell ref="CB22:CB23"/>
    <mergeCell ref="CC22:CC23"/>
    <mergeCell ref="BY20:BY21"/>
    <mergeCell ref="BZ20:BZ21"/>
    <mergeCell ref="BN18:BN19"/>
    <mergeCell ref="BP16:BP17"/>
    <mergeCell ref="CA20:CA21"/>
    <mergeCell ref="CB20:CB21"/>
    <mergeCell ref="CB16:CB17"/>
    <mergeCell ref="BN20:BN21"/>
    <mergeCell ref="BQ16:BQ17"/>
    <mergeCell ref="BR16:BR17"/>
    <mergeCell ref="BS16:BS17"/>
    <mergeCell ref="BP18:BP19"/>
    <mergeCell ref="BQ10:BQ11"/>
    <mergeCell ref="BM18:BM19"/>
    <mergeCell ref="BQ18:BQ19"/>
    <mergeCell ref="CC16:CC17"/>
    <mergeCell ref="BY18:BY19"/>
    <mergeCell ref="BZ18:BZ19"/>
    <mergeCell ref="CA18:CA19"/>
    <mergeCell ref="CB18:CB19"/>
    <mergeCell ref="CC18:CC19"/>
    <mergeCell ref="CA16:CA17"/>
    <mergeCell ref="BN16:BN17"/>
    <mergeCell ref="BM16:BM17"/>
    <mergeCell ref="BN10:BN11"/>
    <mergeCell ref="BN14:BN15"/>
    <mergeCell ref="BM14:BM15"/>
    <mergeCell ref="BP10:BP11"/>
    <mergeCell ref="BO10:BO11"/>
    <mergeCell ref="BO14:BO15"/>
    <mergeCell ref="BO16:BO17"/>
    <mergeCell ref="AK14:AK15"/>
    <mergeCell ref="AL14:AL15"/>
    <mergeCell ref="AM14:AM15"/>
    <mergeCell ref="AN14:AN15"/>
    <mergeCell ref="CV48:CV49"/>
    <mergeCell ref="CT48:CT49"/>
    <mergeCell ref="CS48:CS49"/>
    <mergeCell ref="CV44:CV45"/>
    <mergeCell ref="CS44:CS45"/>
    <mergeCell ref="CU48:CU49"/>
    <mergeCell ref="CT46:CT47"/>
    <mergeCell ref="CW48:CW49"/>
    <mergeCell ref="CU46:CU47"/>
    <mergeCell ref="CV46:CV47"/>
    <mergeCell ref="CU44:CU45"/>
    <mergeCell ref="CT42:CT43"/>
    <mergeCell ref="CU42:CU43"/>
    <mergeCell ref="CV42:CV43"/>
    <mergeCell ref="CT44:CT45"/>
    <mergeCell ref="CW42:CW43"/>
    <mergeCell ref="CU40:CU41"/>
    <mergeCell ref="CV40:CV41"/>
    <mergeCell ref="CW40:CW41"/>
    <mergeCell ref="CT38:CT39"/>
    <mergeCell ref="CU38:CU39"/>
    <mergeCell ref="CT36:CT37"/>
    <mergeCell ref="CU36:CU37"/>
    <mergeCell ref="CU32:CU33"/>
    <mergeCell ref="CV32:CV33"/>
    <mergeCell ref="CW32:CW33"/>
    <mergeCell ref="CS32:CS33"/>
    <mergeCell ref="CT32:CT33"/>
    <mergeCell ref="CS34:CS35"/>
    <mergeCell ref="CT34:CT35"/>
    <mergeCell ref="CU34:CU35"/>
    <mergeCell ref="CV34:CV35"/>
    <mergeCell ref="CW34:CW35"/>
    <mergeCell ref="CV30:CV31"/>
    <mergeCell ref="CW30:CW31"/>
    <mergeCell ref="CS30:CS31"/>
    <mergeCell ref="CT30:CT31"/>
    <mergeCell ref="CU30:CU31"/>
    <mergeCell ref="CU22:CU23"/>
    <mergeCell ref="CV22:CV23"/>
    <mergeCell ref="CW22:CW23"/>
    <mergeCell ref="CS22:CS23"/>
    <mergeCell ref="CT22:CT23"/>
    <mergeCell ref="CV20:CV21"/>
    <mergeCell ref="CW20:CW21"/>
    <mergeCell ref="CS20:CS21"/>
    <mergeCell ref="CT20:CT21"/>
    <mergeCell ref="CU20:CU21"/>
    <mergeCell ref="CU18:CU19"/>
    <mergeCell ref="CV18:CV19"/>
    <mergeCell ref="CW18:CW19"/>
    <mergeCell ref="CS18:CS19"/>
    <mergeCell ref="CT18:CT19"/>
    <mergeCell ref="CW16:CW17"/>
    <mergeCell ref="CS16:CS17"/>
    <mergeCell ref="CT16:CT17"/>
    <mergeCell ref="CU16:CU17"/>
    <mergeCell ref="CV16:CV17"/>
    <mergeCell ref="CV10:CV11"/>
    <mergeCell ref="CW10:CW11"/>
    <mergeCell ref="CU14:CU15"/>
    <mergeCell ref="CV14:CV15"/>
    <mergeCell ref="CW14:CW15"/>
    <mergeCell ref="CT10:CT11"/>
    <mergeCell ref="CU10:CU11"/>
    <mergeCell ref="CT14:CT15"/>
    <mergeCell ref="CS14:CS15"/>
    <mergeCell ref="CS10:CS11"/>
    <mergeCell ref="BN48:BN49"/>
    <mergeCell ref="CD14:CD15"/>
    <mergeCell ref="CH48:CH49"/>
    <mergeCell ref="CH40:CH41"/>
    <mergeCell ref="CD42:CD43"/>
    <mergeCell ref="AK50:AM51"/>
    <mergeCell ref="AN50:AO51"/>
    <mergeCell ref="BJ50:BL51"/>
    <mergeCell ref="BM50:BN51"/>
    <mergeCell ref="BE50:BG51"/>
    <mergeCell ref="BH50:BI51"/>
    <mergeCell ref="AU50:AW51"/>
    <mergeCell ref="AX50:AY51"/>
    <mergeCell ref="BE48:BE49"/>
    <mergeCell ref="BF48:BF49"/>
    <mergeCell ref="AY48:AY49"/>
    <mergeCell ref="BN46:BN47"/>
    <mergeCell ref="AK48:AK49"/>
    <mergeCell ref="AL48:AL49"/>
    <mergeCell ref="AM48:AM49"/>
    <mergeCell ref="AN48:AN49"/>
    <mergeCell ref="AO48:AO49"/>
    <mergeCell ref="BJ48:BJ49"/>
    <mergeCell ref="BK48:BK49"/>
    <mergeCell ref="BL48:BL49"/>
    <mergeCell ref="BM48:BM49"/>
    <mergeCell ref="BN44:BN45"/>
    <mergeCell ref="AK46:AK47"/>
    <mergeCell ref="AL46:AL47"/>
    <mergeCell ref="AM46:AM47"/>
    <mergeCell ref="AN46:AN47"/>
    <mergeCell ref="AO46:AO47"/>
    <mergeCell ref="BJ46:BJ47"/>
    <mergeCell ref="BM46:BM47"/>
    <mergeCell ref="BN42:BN43"/>
    <mergeCell ref="AK44:AK45"/>
    <mergeCell ref="AL44:AL45"/>
    <mergeCell ref="AM44:AM45"/>
    <mergeCell ref="AN44:AN45"/>
    <mergeCell ref="AO44:AO45"/>
    <mergeCell ref="BJ44:BJ45"/>
    <mergeCell ref="BL44:BL45"/>
    <mergeCell ref="BM44:BM45"/>
    <mergeCell ref="BN40:BN41"/>
    <mergeCell ref="AK42:AK43"/>
    <mergeCell ref="AL42:AL43"/>
    <mergeCell ref="AM42:AM43"/>
    <mergeCell ref="AN42:AN43"/>
    <mergeCell ref="AO42:AO43"/>
    <mergeCell ref="BJ42:BJ43"/>
    <mergeCell ref="AY40:AY41"/>
    <mergeCell ref="BK42:BK43"/>
    <mergeCell ref="BL42:BL43"/>
    <mergeCell ref="BM42:BM43"/>
    <mergeCell ref="BN38:BN39"/>
    <mergeCell ref="AK40:AK41"/>
    <mergeCell ref="AL40:AL41"/>
    <mergeCell ref="AM40:AM41"/>
    <mergeCell ref="AN40:AN41"/>
    <mergeCell ref="AO40:AO41"/>
    <mergeCell ref="BJ40:BJ41"/>
    <mergeCell ref="BK40:BK41"/>
    <mergeCell ref="BL40:BL41"/>
    <mergeCell ref="BM40:BM41"/>
    <mergeCell ref="AK38:AK39"/>
    <mergeCell ref="AL38:AL39"/>
    <mergeCell ref="AM38:AM39"/>
    <mergeCell ref="AN38:AN39"/>
    <mergeCell ref="AO38:AO39"/>
    <mergeCell ref="BJ38:BJ39"/>
    <mergeCell ref="BK38:BK39"/>
    <mergeCell ref="BF40:BF41"/>
    <mergeCell ref="BG40:BG41"/>
    <mergeCell ref="AK36:AK37"/>
    <mergeCell ref="AL36:AL37"/>
    <mergeCell ref="AM36:AM37"/>
    <mergeCell ref="AN36:AN37"/>
    <mergeCell ref="AO36:AO37"/>
    <mergeCell ref="BJ36:BJ37"/>
    <mergeCell ref="AP36:AP37"/>
    <mergeCell ref="AQ36:AQ37"/>
    <mergeCell ref="AR36:AR37"/>
    <mergeCell ref="AS36:AS37"/>
    <mergeCell ref="AX32:AX33"/>
    <mergeCell ref="BK34:BK35"/>
    <mergeCell ref="BL34:BL35"/>
    <mergeCell ref="BL38:BL39"/>
    <mergeCell ref="BM38:BM39"/>
    <mergeCell ref="BN36:BN37"/>
    <mergeCell ref="BN34:BN35"/>
    <mergeCell ref="AY32:AY33"/>
    <mergeCell ref="AX34:AX35"/>
    <mergeCell ref="AY34:AY35"/>
    <mergeCell ref="AK34:AK35"/>
    <mergeCell ref="AL34:AL35"/>
    <mergeCell ref="AM34:AM35"/>
    <mergeCell ref="AN34:AN35"/>
    <mergeCell ref="AO34:AO35"/>
    <mergeCell ref="BJ34:BJ35"/>
    <mergeCell ref="AU34:AU35"/>
    <mergeCell ref="AV34:AV35"/>
    <mergeCell ref="AW34:AW35"/>
    <mergeCell ref="BF34:BF35"/>
    <mergeCell ref="BN30:BN31"/>
    <mergeCell ref="AK32:AK33"/>
    <mergeCell ref="AL32:AL33"/>
    <mergeCell ref="AM32:AM33"/>
    <mergeCell ref="AN32:AN33"/>
    <mergeCell ref="AO32:AO33"/>
    <mergeCell ref="BJ32:BJ33"/>
    <mergeCell ref="BK32:BK33"/>
    <mergeCell ref="BL32:BL33"/>
    <mergeCell ref="BN32:BN33"/>
    <mergeCell ref="BM32:BM33"/>
    <mergeCell ref="BN22:BN23"/>
    <mergeCell ref="AK30:AK31"/>
    <mergeCell ref="AL30:AL31"/>
    <mergeCell ref="AM30:AM31"/>
    <mergeCell ref="AN30:AN31"/>
    <mergeCell ref="AO30:AO31"/>
    <mergeCell ref="BJ30:BJ31"/>
    <mergeCell ref="BK30:BK31"/>
    <mergeCell ref="BL30:BL31"/>
    <mergeCell ref="BM30:BM31"/>
    <mergeCell ref="AK22:AK23"/>
    <mergeCell ref="AL22:AL23"/>
    <mergeCell ref="AM22:AM23"/>
    <mergeCell ref="AN22:AN23"/>
    <mergeCell ref="AO22:AO23"/>
    <mergeCell ref="BJ22:BJ23"/>
    <mergeCell ref="BK22:BK23"/>
    <mergeCell ref="BL22:BL23"/>
    <mergeCell ref="BG22:BG23"/>
    <mergeCell ref="BH22:BH23"/>
    <mergeCell ref="BI22:BI23"/>
    <mergeCell ref="AU22:AU23"/>
    <mergeCell ref="AV22:AV23"/>
    <mergeCell ref="AW22:AW23"/>
    <mergeCell ref="BM22:BM23"/>
    <mergeCell ref="BF22:BF23"/>
    <mergeCell ref="AZ22:AZ23"/>
    <mergeCell ref="BA22:BA23"/>
    <mergeCell ref="BB22:BB23"/>
    <mergeCell ref="BM20:BM21"/>
    <mergeCell ref="AW20:AW21"/>
    <mergeCell ref="AX20:AX21"/>
    <mergeCell ref="AY20:AY21"/>
    <mergeCell ref="BJ20:BJ21"/>
    <mergeCell ref="BK20:BK21"/>
    <mergeCell ref="BL20:BL21"/>
    <mergeCell ref="BH20:BH21"/>
    <mergeCell ref="BI20:BI21"/>
    <mergeCell ref="BE20:BE21"/>
    <mergeCell ref="BL18:BL19"/>
    <mergeCell ref="AK20:AK21"/>
    <mergeCell ref="AL20:AL21"/>
    <mergeCell ref="AM20:AM21"/>
    <mergeCell ref="AN20:AN21"/>
    <mergeCell ref="AL18:AL19"/>
    <mergeCell ref="AM18:AM19"/>
    <mergeCell ref="BF20:BF21"/>
    <mergeCell ref="AO20:AO21"/>
    <mergeCell ref="AO18:AO19"/>
    <mergeCell ref="AV18:AV19"/>
    <mergeCell ref="AW18:AW19"/>
    <mergeCell ref="AU18:AU19"/>
    <mergeCell ref="BG20:BG21"/>
    <mergeCell ref="AU20:AU21"/>
    <mergeCell ref="AV20:AV21"/>
    <mergeCell ref="BG18:BG19"/>
    <mergeCell ref="BE18:BE19"/>
    <mergeCell ref="AZ18:AZ19"/>
    <mergeCell ref="BA18:BA19"/>
    <mergeCell ref="BH18:BH19"/>
    <mergeCell ref="BI18:BI19"/>
    <mergeCell ref="BJ18:BJ19"/>
    <mergeCell ref="BK18:BK19"/>
    <mergeCell ref="AN18:AN19"/>
    <mergeCell ref="BJ16:BJ17"/>
    <mergeCell ref="AX16:AX17"/>
    <mergeCell ref="AY16:AY17"/>
    <mergeCell ref="AU16:AU17"/>
    <mergeCell ref="AV16:AV17"/>
    <mergeCell ref="AW16:AW17"/>
    <mergeCell ref="BF16:BF17"/>
    <mergeCell ref="AK16:AK17"/>
    <mergeCell ref="AL16:AL17"/>
    <mergeCell ref="AM16:AM17"/>
    <mergeCell ref="AN16:AN17"/>
    <mergeCell ref="BC16:BC17"/>
    <mergeCell ref="BD16:BD17"/>
    <mergeCell ref="BK16:BK17"/>
    <mergeCell ref="BL16:BL17"/>
    <mergeCell ref="BG16:BG17"/>
    <mergeCell ref="BH16:BH17"/>
    <mergeCell ref="BI16:BI17"/>
    <mergeCell ref="AO16:AO17"/>
    <mergeCell ref="BE16:BE17"/>
    <mergeCell ref="AZ16:AZ17"/>
    <mergeCell ref="BA16:BA17"/>
    <mergeCell ref="BB16:BB17"/>
    <mergeCell ref="BJ14:BJ15"/>
    <mergeCell ref="BK14:BK15"/>
    <mergeCell ref="BL14:BL15"/>
    <mergeCell ref="AU14:AU15"/>
    <mergeCell ref="AV14:AV15"/>
    <mergeCell ref="AW14:AW15"/>
    <mergeCell ref="AX14:AX15"/>
    <mergeCell ref="AY14:AY15"/>
    <mergeCell ref="BD14:BD15"/>
    <mergeCell ref="BJ10:BJ11"/>
    <mergeCell ref="BK10:BK11"/>
    <mergeCell ref="BL10:BL11"/>
    <mergeCell ref="BM10:BM11"/>
    <mergeCell ref="Z48:Z49"/>
    <mergeCell ref="V50:X51"/>
    <mergeCell ref="Y50:Z51"/>
    <mergeCell ref="AK10:AK11"/>
    <mergeCell ref="V48:V49"/>
    <mergeCell ref="W48:W49"/>
    <mergeCell ref="X48:X49"/>
    <mergeCell ref="Y48:Y49"/>
    <mergeCell ref="Z44:Z45"/>
    <mergeCell ref="AK18:AK19"/>
    <mergeCell ref="X40:X41"/>
    <mergeCell ref="Y40:Y41"/>
    <mergeCell ref="Z40:Z41"/>
    <mergeCell ref="Z42:Z43"/>
    <mergeCell ref="AH30:AH31"/>
    <mergeCell ref="AI30:AI31"/>
    <mergeCell ref="V42:V43"/>
    <mergeCell ref="W42:W43"/>
    <mergeCell ref="X42:X43"/>
    <mergeCell ref="Y42:Y43"/>
    <mergeCell ref="V40:V41"/>
    <mergeCell ref="W40:W41"/>
    <mergeCell ref="Y36:Y37"/>
    <mergeCell ref="Z36:Z37"/>
    <mergeCell ref="V34:V35"/>
    <mergeCell ref="W34:W35"/>
    <mergeCell ref="X34:X35"/>
    <mergeCell ref="Y34:Y35"/>
    <mergeCell ref="Z34:Z35"/>
    <mergeCell ref="V36:V37"/>
    <mergeCell ref="W36:W37"/>
    <mergeCell ref="Y10:Y11"/>
    <mergeCell ref="Z16:Z17"/>
    <mergeCell ref="V18:V19"/>
    <mergeCell ref="W18:W19"/>
    <mergeCell ref="X18:X19"/>
    <mergeCell ref="Y18:Y19"/>
    <mergeCell ref="Z18:Z19"/>
    <mergeCell ref="V16:V17"/>
    <mergeCell ref="Y16:Y17"/>
    <mergeCell ref="Z12:Z13"/>
    <mergeCell ref="CH38:CH39"/>
    <mergeCell ref="Z10:Z11"/>
    <mergeCell ref="V14:V15"/>
    <mergeCell ref="W14:W15"/>
    <mergeCell ref="X14:X15"/>
    <mergeCell ref="Y14:Y15"/>
    <mergeCell ref="Z14:Z15"/>
    <mergeCell ref="V10:V11"/>
    <mergeCell ref="W10:W11"/>
    <mergeCell ref="X10:X11"/>
    <mergeCell ref="CD48:CD49"/>
    <mergeCell ref="CE48:CE49"/>
    <mergeCell ref="CD44:CD45"/>
    <mergeCell ref="CG24:CG25"/>
    <mergeCell ref="CH24:CH25"/>
    <mergeCell ref="CF48:CF49"/>
    <mergeCell ref="CG48:CG49"/>
    <mergeCell ref="CH42:CH43"/>
    <mergeCell ref="CG40:CG41"/>
    <mergeCell ref="CF36:CF37"/>
    <mergeCell ref="CH44:CH45"/>
    <mergeCell ref="CD46:CD47"/>
    <mergeCell ref="CE46:CE47"/>
    <mergeCell ref="CF46:CF47"/>
    <mergeCell ref="CG46:CG47"/>
    <mergeCell ref="CH46:CH47"/>
    <mergeCell ref="CE44:CE45"/>
    <mergeCell ref="CF44:CF45"/>
    <mergeCell ref="CG44:CG45"/>
    <mergeCell ref="CG42:CG43"/>
    <mergeCell ref="CE42:CE43"/>
    <mergeCell ref="CF42:CF43"/>
    <mergeCell ref="CD40:CD41"/>
    <mergeCell ref="CE40:CE41"/>
    <mergeCell ref="CF40:CF41"/>
    <mergeCell ref="CD38:CD39"/>
    <mergeCell ref="CE38:CE39"/>
    <mergeCell ref="CF38:CF39"/>
    <mergeCell ref="CE30:CE31"/>
    <mergeCell ref="CF30:CF31"/>
    <mergeCell ref="CG30:CG31"/>
    <mergeCell ref="CG36:CG37"/>
    <mergeCell ref="CG38:CG39"/>
    <mergeCell ref="CH36:CH37"/>
    <mergeCell ref="CD34:CD35"/>
    <mergeCell ref="CE34:CE35"/>
    <mergeCell ref="CF34:CF35"/>
    <mergeCell ref="CG34:CG35"/>
    <mergeCell ref="CD36:CD37"/>
    <mergeCell ref="CE36:CE37"/>
    <mergeCell ref="CE20:CE21"/>
    <mergeCell ref="CF20:CF21"/>
    <mergeCell ref="CG20:CG21"/>
    <mergeCell ref="CH30:CH31"/>
    <mergeCell ref="CD32:CD33"/>
    <mergeCell ref="CE32:CE33"/>
    <mergeCell ref="CF32:CF33"/>
    <mergeCell ref="CG32:CG33"/>
    <mergeCell ref="CH32:CH33"/>
    <mergeCell ref="CD30:CD31"/>
    <mergeCell ref="CE16:CE17"/>
    <mergeCell ref="CF16:CF17"/>
    <mergeCell ref="CG16:CG17"/>
    <mergeCell ref="CH20:CH21"/>
    <mergeCell ref="CD22:CD23"/>
    <mergeCell ref="CE22:CE23"/>
    <mergeCell ref="CF22:CF23"/>
    <mergeCell ref="CG22:CG23"/>
    <mergeCell ref="CH22:CH23"/>
    <mergeCell ref="CD20:CD21"/>
    <mergeCell ref="CE14:CE15"/>
    <mergeCell ref="CF14:CF15"/>
    <mergeCell ref="CG14:CG15"/>
    <mergeCell ref="CH14:CH15"/>
    <mergeCell ref="CD18:CD19"/>
    <mergeCell ref="CE18:CE19"/>
    <mergeCell ref="CF18:CF19"/>
    <mergeCell ref="CG18:CG19"/>
    <mergeCell ref="CH18:CH19"/>
    <mergeCell ref="CD16:CD17"/>
    <mergeCell ref="CO10:CO11"/>
    <mergeCell ref="CD10:CD11"/>
    <mergeCell ref="CE10:CE11"/>
    <mergeCell ref="CF10:CF11"/>
    <mergeCell ref="CG10:CG11"/>
    <mergeCell ref="CH10:CH11"/>
    <mergeCell ref="CR16:CR17"/>
    <mergeCell ref="CR18:CR19"/>
    <mergeCell ref="CR10:CR11"/>
    <mergeCell ref="CR14:CR15"/>
    <mergeCell ref="CQ8:CR8"/>
    <mergeCell ref="CD8:CF8"/>
    <mergeCell ref="CG8:CH8"/>
    <mergeCell ref="CP10:CP11"/>
    <mergeCell ref="CQ10:CQ11"/>
    <mergeCell ref="CN10:CN11"/>
    <mergeCell ref="CP48:CP49"/>
    <mergeCell ref="CQ48:CQ49"/>
    <mergeCell ref="CN46:CN47"/>
    <mergeCell ref="CO46:CO47"/>
    <mergeCell ref="CP46:CP47"/>
    <mergeCell ref="CQ46:CQ47"/>
    <mergeCell ref="CO42:CO43"/>
    <mergeCell ref="CP42:CP43"/>
    <mergeCell ref="CQ42:CQ43"/>
    <mergeCell ref="CR42:CR43"/>
    <mergeCell ref="CR44:CR45"/>
    <mergeCell ref="CN44:CN45"/>
    <mergeCell ref="CO44:CO45"/>
    <mergeCell ref="CP44:CP45"/>
    <mergeCell ref="CR30:CR31"/>
    <mergeCell ref="CN32:CN33"/>
    <mergeCell ref="CO32:CO33"/>
    <mergeCell ref="CP32:CP33"/>
    <mergeCell ref="CQ32:CQ33"/>
    <mergeCell ref="CR32:CR33"/>
    <mergeCell ref="CN30:CN31"/>
    <mergeCell ref="CO30:CO31"/>
    <mergeCell ref="CP30:CP31"/>
    <mergeCell ref="CQ30:CQ31"/>
    <mergeCell ref="CR20:CR21"/>
    <mergeCell ref="CN22:CN23"/>
    <mergeCell ref="CO22:CO23"/>
    <mergeCell ref="CP22:CP23"/>
    <mergeCell ref="CQ22:CQ23"/>
    <mergeCell ref="CR22:CR23"/>
    <mergeCell ref="CN20:CN21"/>
    <mergeCell ref="CO20:CO21"/>
    <mergeCell ref="CP20:CP21"/>
    <mergeCell ref="CO16:CO17"/>
    <mergeCell ref="CP16:CP17"/>
    <mergeCell ref="CQ16:CQ17"/>
    <mergeCell ref="G44:G45"/>
    <mergeCell ref="H44:H45"/>
    <mergeCell ref="CN18:CN19"/>
    <mergeCell ref="CO18:CO19"/>
    <mergeCell ref="CQ44:CQ45"/>
    <mergeCell ref="CH16:CH17"/>
    <mergeCell ref="CP36:CP37"/>
    <mergeCell ref="CQ14:CQ15"/>
    <mergeCell ref="CP14:CP15"/>
    <mergeCell ref="CP18:CP19"/>
    <mergeCell ref="CP34:CP35"/>
    <mergeCell ref="CQ18:CQ19"/>
    <mergeCell ref="CQ20:CQ21"/>
    <mergeCell ref="CP26:CP27"/>
    <mergeCell ref="CQ34:CQ35"/>
    <mergeCell ref="K48:K49"/>
    <mergeCell ref="G50:I51"/>
    <mergeCell ref="J50:K51"/>
    <mergeCell ref="G48:G49"/>
    <mergeCell ref="H48:H49"/>
    <mergeCell ref="I48:I49"/>
    <mergeCell ref="J48:J49"/>
    <mergeCell ref="H46:H47"/>
    <mergeCell ref="CN42:CN43"/>
    <mergeCell ref="G40:G41"/>
    <mergeCell ref="CN14:CN15"/>
    <mergeCell ref="CO14:CO15"/>
    <mergeCell ref="I44:I45"/>
    <mergeCell ref="J44:J45"/>
    <mergeCell ref="I46:I47"/>
    <mergeCell ref="J46:J47"/>
    <mergeCell ref="CN34:CN35"/>
    <mergeCell ref="CO38:CO39"/>
    <mergeCell ref="G42:G43"/>
    <mergeCell ref="H42:H43"/>
    <mergeCell ref="I42:I43"/>
    <mergeCell ref="J42:J43"/>
    <mergeCell ref="K40:K41"/>
    <mergeCell ref="K42:K43"/>
    <mergeCell ref="BI40:BI41"/>
    <mergeCell ref="BI42:BI43"/>
    <mergeCell ref="BE40:BE41"/>
    <mergeCell ref="CN40:CN41"/>
    <mergeCell ref="CO40:CO41"/>
    <mergeCell ref="K46:K47"/>
    <mergeCell ref="G38:G39"/>
    <mergeCell ref="H38:H39"/>
    <mergeCell ref="I38:I39"/>
    <mergeCell ref="J38:J39"/>
    <mergeCell ref="H40:H41"/>
    <mergeCell ref="I40:I41"/>
    <mergeCell ref="J40:J41"/>
    <mergeCell ref="K44:K45"/>
    <mergeCell ref="G46:G47"/>
    <mergeCell ref="J30:J31"/>
    <mergeCell ref="K38:K39"/>
    <mergeCell ref="K32:K33"/>
    <mergeCell ref="G34:G35"/>
    <mergeCell ref="H34:H35"/>
    <mergeCell ref="I34:I35"/>
    <mergeCell ref="J34:J35"/>
    <mergeCell ref="K34:K35"/>
    <mergeCell ref="G30:G31"/>
    <mergeCell ref="H30:H31"/>
    <mergeCell ref="I30:I31"/>
    <mergeCell ref="H36:H37"/>
    <mergeCell ref="I36:I37"/>
    <mergeCell ref="G32:G33"/>
    <mergeCell ref="H32:H33"/>
    <mergeCell ref="I32:I33"/>
    <mergeCell ref="G36:G37"/>
    <mergeCell ref="G20:G21"/>
    <mergeCell ref="H20:H21"/>
    <mergeCell ref="I20:I21"/>
    <mergeCell ref="J20:J21"/>
    <mergeCell ref="G18:G19"/>
    <mergeCell ref="G22:G23"/>
    <mergeCell ref="BE38:BE39"/>
    <mergeCell ref="BF38:BF39"/>
    <mergeCell ref="H18:H19"/>
    <mergeCell ref="I18:I19"/>
    <mergeCell ref="J18:J19"/>
    <mergeCell ref="K18:K19"/>
    <mergeCell ref="H22:H23"/>
    <mergeCell ref="I22:I23"/>
    <mergeCell ref="J22:J23"/>
    <mergeCell ref="X36:X37"/>
    <mergeCell ref="BI34:BI35"/>
    <mergeCell ref="BX34:BX35"/>
    <mergeCell ref="BT34:BT35"/>
    <mergeCell ref="BM34:BM35"/>
    <mergeCell ref="BO34:BO35"/>
    <mergeCell ref="BP34:BP35"/>
    <mergeCell ref="BS34:BS35"/>
    <mergeCell ref="J32:J33"/>
    <mergeCell ref="BG36:BG37"/>
    <mergeCell ref="BH32:BH33"/>
    <mergeCell ref="BG30:BG31"/>
    <mergeCell ref="CR36:CR37"/>
    <mergeCell ref="CR38:CR39"/>
    <mergeCell ref="CH34:CH35"/>
    <mergeCell ref="BG38:BG39"/>
    <mergeCell ref="BH38:BH39"/>
    <mergeCell ref="BI38:BI39"/>
    <mergeCell ref="K22:K23"/>
    <mergeCell ref="K30:K31"/>
    <mergeCell ref="H14:H15"/>
    <mergeCell ref="I14:I15"/>
    <mergeCell ref="J14:J15"/>
    <mergeCell ref="K20:K21"/>
    <mergeCell ref="H16:H17"/>
    <mergeCell ref="I16:I17"/>
    <mergeCell ref="J16:J17"/>
    <mergeCell ref="H24:H25"/>
    <mergeCell ref="CP40:CP41"/>
    <mergeCell ref="DJ40:DJ41"/>
    <mergeCell ref="DJ36:DJ37"/>
    <mergeCell ref="DJ38:DJ39"/>
    <mergeCell ref="DJ34:DJ35"/>
    <mergeCell ref="CQ36:CQ37"/>
    <mergeCell ref="DG38:DG39"/>
    <mergeCell ref="DF38:DF39"/>
    <mergeCell ref="DC34:DC35"/>
    <mergeCell ref="CV36:CV37"/>
    <mergeCell ref="CX34:CX35"/>
    <mergeCell ref="CY34:CY35"/>
    <mergeCell ref="CQ40:CQ41"/>
    <mergeCell ref="CR40:CR41"/>
    <mergeCell ref="CS40:CS41"/>
    <mergeCell ref="CT40:CT41"/>
    <mergeCell ref="CS38:CS39"/>
    <mergeCell ref="CX38:CX39"/>
    <mergeCell ref="CY36:CY37"/>
    <mergeCell ref="CX36:CX37"/>
    <mergeCell ref="DJ10:DJ11"/>
    <mergeCell ref="DJ14:DJ15"/>
    <mergeCell ref="DJ16:DJ17"/>
    <mergeCell ref="DJ18:DJ19"/>
    <mergeCell ref="DA34:DA35"/>
    <mergeCell ref="DB34:DB35"/>
    <mergeCell ref="DJ20:DJ21"/>
    <mergeCell ref="DJ22:DJ23"/>
    <mergeCell ref="DJ30:DJ31"/>
    <mergeCell ref="DJ32:DJ33"/>
    <mergeCell ref="BI48:BI49"/>
    <mergeCell ref="BS46:BS47"/>
    <mergeCell ref="BS48:BS49"/>
    <mergeCell ref="BO46:BO47"/>
    <mergeCell ref="BP46:BP47"/>
    <mergeCell ref="BI46:BI47"/>
    <mergeCell ref="BR46:BR47"/>
    <mergeCell ref="BO48:BO49"/>
    <mergeCell ref="BK46:BK47"/>
    <mergeCell ref="BL46:BL47"/>
    <mergeCell ref="BK44:BK45"/>
    <mergeCell ref="BH48:BH49"/>
    <mergeCell ref="BF44:BF45"/>
    <mergeCell ref="BG44:BG45"/>
    <mergeCell ref="BH44:BH45"/>
    <mergeCell ref="BH46:BH47"/>
    <mergeCell ref="BF46:BF47"/>
    <mergeCell ref="BG46:BG47"/>
    <mergeCell ref="BG48:BG49"/>
    <mergeCell ref="BI44:BI45"/>
    <mergeCell ref="BE42:BE43"/>
    <mergeCell ref="BF42:BF43"/>
    <mergeCell ref="BG42:BG43"/>
    <mergeCell ref="BG10:BG11"/>
    <mergeCell ref="BH10:BH11"/>
    <mergeCell ref="BE32:BE33"/>
    <mergeCell ref="BF32:BF33"/>
    <mergeCell ref="BG32:BG33"/>
    <mergeCell ref="BE34:BE35"/>
    <mergeCell ref="BH30:BH31"/>
    <mergeCell ref="BI10:BI11"/>
    <mergeCell ref="BF14:BF15"/>
    <mergeCell ref="BG14:BG15"/>
    <mergeCell ref="BH14:BH15"/>
    <mergeCell ref="BI14:BI15"/>
    <mergeCell ref="BH40:BH41"/>
    <mergeCell ref="BI30:BI31"/>
    <mergeCell ref="BI32:BI33"/>
    <mergeCell ref="BH34:BH35"/>
    <mergeCell ref="BF18:BF19"/>
    <mergeCell ref="BG34:BG35"/>
    <mergeCell ref="V20:V21"/>
    <mergeCell ref="W20:W21"/>
    <mergeCell ref="X20:X21"/>
    <mergeCell ref="AG16:AG17"/>
    <mergeCell ref="W16:W17"/>
    <mergeCell ref="X16:X17"/>
    <mergeCell ref="Y30:Y31"/>
    <mergeCell ref="V32:V33"/>
    <mergeCell ref="Z30:Z31"/>
    <mergeCell ref="BF10:BF11"/>
    <mergeCell ref="AN10:AN11"/>
    <mergeCell ref="AO10:AO11"/>
    <mergeCell ref="AO14:AO15"/>
    <mergeCell ref="AX18:AX19"/>
    <mergeCell ref="BF30:BF31"/>
    <mergeCell ref="BE10:BE11"/>
    <mergeCell ref="BE14:BE15"/>
    <mergeCell ref="AT10:AT11"/>
    <mergeCell ref="AP14:AP15"/>
    <mergeCell ref="BE22:BE23"/>
    <mergeCell ref="BE30:BE31"/>
    <mergeCell ref="AJ30:AJ31"/>
    <mergeCell ref="V30:V31"/>
    <mergeCell ref="W30:W31"/>
    <mergeCell ref="X30:X31"/>
    <mergeCell ref="AG26:AG27"/>
    <mergeCell ref="Y24:Y25"/>
    <mergeCell ref="AJ24:AJ25"/>
    <mergeCell ref="AF30:AF31"/>
    <mergeCell ref="V38:V39"/>
    <mergeCell ref="W38:W39"/>
    <mergeCell ref="X38:X39"/>
    <mergeCell ref="X32:X33"/>
    <mergeCell ref="AL10:AL11"/>
    <mergeCell ref="AM10:AM11"/>
    <mergeCell ref="AI14:AI15"/>
    <mergeCell ref="Y38:Y39"/>
    <mergeCell ref="Z38:Z39"/>
    <mergeCell ref="Y32:Y33"/>
    <mergeCell ref="R22:R23"/>
    <mergeCell ref="R20:R21"/>
    <mergeCell ref="BE44:BE45"/>
    <mergeCell ref="U38:U39"/>
    <mergeCell ref="Z20:Z21"/>
    <mergeCell ref="V22:V23"/>
    <mergeCell ref="W22:W23"/>
    <mergeCell ref="X22:X23"/>
    <mergeCell ref="Y22:Y23"/>
    <mergeCell ref="Z22:Z23"/>
    <mergeCell ref="G10:G11"/>
    <mergeCell ref="H10:H11"/>
    <mergeCell ref="I10:I11"/>
    <mergeCell ref="J10:J11"/>
    <mergeCell ref="K10:K11"/>
    <mergeCell ref="Y20:Y21"/>
    <mergeCell ref="K14:K15"/>
    <mergeCell ref="K16:K17"/>
    <mergeCell ref="G16:G17"/>
    <mergeCell ref="G14:G15"/>
    <mergeCell ref="R34:R35"/>
    <mergeCell ref="CX20:CX21"/>
    <mergeCell ref="F34:F35"/>
    <mergeCell ref="AJ34:AJ35"/>
    <mergeCell ref="AF34:AF35"/>
    <mergeCell ref="AG34:AG35"/>
    <mergeCell ref="AD34:AD35"/>
    <mergeCell ref="Q34:Q35"/>
    <mergeCell ref="T34:T35"/>
    <mergeCell ref="U34:U35"/>
    <mergeCell ref="F48:F49"/>
    <mergeCell ref="B50:D51"/>
    <mergeCell ref="E50:F51"/>
    <mergeCell ref="F46:F47"/>
    <mergeCell ref="B48:B49"/>
    <mergeCell ref="C48:C49"/>
    <mergeCell ref="D48:D49"/>
    <mergeCell ref="E48:E49"/>
    <mergeCell ref="F44:F45"/>
    <mergeCell ref="B46:B47"/>
    <mergeCell ref="C46:C47"/>
    <mergeCell ref="D46:D47"/>
    <mergeCell ref="E46:E47"/>
    <mergeCell ref="D44:D45"/>
    <mergeCell ref="E44:E45"/>
    <mergeCell ref="B44:B45"/>
    <mergeCell ref="C44:C45"/>
    <mergeCell ref="B42:B43"/>
    <mergeCell ref="C42:C43"/>
    <mergeCell ref="D42:D43"/>
    <mergeCell ref="E42:E43"/>
    <mergeCell ref="F42:F43"/>
    <mergeCell ref="B40:B41"/>
    <mergeCell ref="C40:C41"/>
    <mergeCell ref="E40:E41"/>
    <mergeCell ref="B38:B39"/>
    <mergeCell ref="C38:C39"/>
    <mergeCell ref="D38:D39"/>
    <mergeCell ref="E38:E39"/>
    <mergeCell ref="D40:D41"/>
    <mergeCell ref="F38:F39"/>
    <mergeCell ref="F40:F41"/>
    <mergeCell ref="F30:F31"/>
    <mergeCell ref="B32:B33"/>
    <mergeCell ref="C32:C33"/>
    <mergeCell ref="D32:D33"/>
    <mergeCell ref="E32:E33"/>
    <mergeCell ref="F32:F33"/>
    <mergeCell ref="B30:B31"/>
    <mergeCell ref="C30:C31"/>
    <mergeCell ref="F36:F37"/>
    <mergeCell ref="F16:F17"/>
    <mergeCell ref="A18:A19"/>
    <mergeCell ref="F20:F21"/>
    <mergeCell ref="B22:B23"/>
    <mergeCell ref="C22:C23"/>
    <mergeCell ref="D22:D23"/>
    <mergeCell ref="E22:E23"/>
    <mergeCell ref="F22:F23"/>
    <mergeCell ref="B20:B21"/>
    <mergeCell ref="A10:A11"/>
    <mergeCell ref="A14:A15"/>
    <mergeCell ref="A16:A17"/>
    <mergeCell ref="F10:F11"/>
    <mergeCell ref="F18:F19"/>
    <mergeCell ref="B16:B17"/>
    <mergeCell ref="C16:C17"/>
    <mergeCell ref="D16:D17"/>
    <mergeCell ref="F14:F15"/>
    <mergeCell ref="B10:B11"/>
    <mergeCell ref="C10:C11"/>
    <mergeCell ref="D10:D11"/>
    <mergeCell ref="E10:E11"/>
    <mergeCell ref="D20:D21"/>
    <mergeCell ref="E20:E21"/>
    <mergeCell ref="E16:E17"/>
    <mergeCell ref="C18:C19"/>
    <mergeCell ref="D18:D19"/>
    <mergeCell ref="C20:C21"/>
    <mergeCell ref="A46:A47"/>
    <mergeCell ref="A32:A33"/>
    <mergeCell ref="A20:A21"/>
    <mergeCell ref="A22:A23"/>
    <mergeCell ref="A30:A31"/>
    <mergeCell ref="A40:A41"/>
    <mergeCell ref="A42:A43"/>
    <mergeCell ref="A38:A39"/>
    <mergeCell ref="A44:A45"/>
    <mergeCell ref="A34:A35"/>
    <mergeCell ref="C36:C37"/>
    <mergeCell ref="D36:D37"/>
    <mergeCell ref="E36:E37"/>
    <mergeCell ref="A36:A37"/>
    <mergeCell ref="B34:B35"/>
    <mergeCell ref="C34:C35"/>
    <mergeCell ref="D34:D35"/>
    <mergeCell ref="E34:E35"/>
    <mergeCell ref="DF40:DF41"/>
    <mergeCell ref="B14:B15"/>
    <mergeCell ref="C14:C15"/>
    <mergeCell ref="D14:D15"/>
    <mergeCell ref="E14:E15"/>
    <mergeCell ref="E18:E19"/>
    <mergeCell ref="B18:B19"/>
    <mergeCell ref="D30:D31"/>
    <mergeCell ref="E30:E31"/>
    <mergeCell ref="B36:B37"/>
    <mergeCell ref="DE42:DE43"/>
    <mergeCell ref="DC44:DC45"/>
    <mergeCell ref="DD44:DD45"/>
    <mergeCell ref="DC46:DC47"/>
    <mergeCell ref="DD46:DD47"/>
    <mergeCell ref="DD40:DD41"/>
    <mergeCell ref="DC42:DC43"/>
    <mergeCell ref="DD42:DD43"/>
    <mergeCell ref="DC40:DC41"/>
    <mergeCell ref="DE40:DE41"/>
    <mergeCell ref="DH36:DH37"/>
    <mergeCell ref="DF32:DF33"/>
    <mergeCell ref="DF42:DF43"/>
    <mergeCell ref="DH46:DH47"/>
    <mergeCell ref="DE46:DE47"/>
    <mergeCell ref="DF46:DF47"/>
    <mergeCell ref="DE44:DE45"/>
    <mergeCell ref="DF44:DF45"/>
    <mergeCell ref="DG46:DG47"/>
    <mergeCell ref="DG40:DG41"/>
    <mergeCell ref="DH30:DH31"/>
    <mergeCell ref="DG32:DG33"/>
    <mergeCell ref="DH32:DH33"/>
    <mergeCell ref="DF30:DF31"/>
    <mergeCell ref="DG30:DG31"/>
    <mergeCell ref="DF34:DF35"/>
    <mergeCell ref="DH34:DH35"/>
    <mergeCell ref="DG34:DG35"/>
    <mergeCell ref="DC36:DC37"/>
    <mergeCell ref="DD34:DD35"/>
    <mergeCell ref="DE34:DE35"/>
    <mergeCell ref="DD36:DD37"/>
    <mergeCell ref="DE36:DE37"/>
    <mergeCell ref="DG22:DG23"/>
    <mergeCell ref="DG36:DG37"/>
    <mergeCell ref="DG26:DG27"/>
    <mergeCell ref="DD22:DD23"/>
    <mergeCell ref="DE22:DE23"/>
    <mergeCell ref="DG16:DG17"/>
    <mergeCell ref="DF22:DF23"/>
    <mergeCell ref="DG20:DG21"/>
    <mergeCell ref="DH20:DH21"/>
    <mergeCell ref="DC20:DC21"/>
    <mergeCell ref="DD20:DD21"/>
    <mergeCell ref="DE20:DE21"/>
    <mergeCell ref="DF20:DF21"/>
    <mergeCell ref="DH22:DH23"/>
    <mergeCell ref="DC22:DC23"/>
    <mergeCell ref="DH16:DH17"/>
    <mergeCell ref="DG18:DG19"/>
    <mergeCell ref="DH18:DH19"/>
    <mergeCell ref="DC16:DC17"/>
    <mergeCell ref="DD16:DD17"/>
    <mergeCell ref="DE16:DE17"/>
    <mergeCell ref="DF16:DF17"/>
    <mergeCell ref="DC18:DC19"/>
    <mergeCell ref="DD18:DD19"/>
    <mergeCell ref="DF18:DF19"/>
    <mergeCell ref="DG14:DG15"/>
    <mergeCell ref="DH14:DH15"/>
    <mergeCell ref="DC10:DC11"/>
    <mergeCell ref="DD10:DD11"/>
    <mergeCell ref="DC14:DC15"/>
    <mergeCell ref="DD14:DD15"/>
    <mergeCell ref="DE14:DE15"/>
    <mergeCell ref="DF14:DF15"/>
    <mergeCell ref="CD52:CH52"/>
    <mergeCell ref="DB10:DB11"/>
    <mergeCell ref="CX10:CX11"/>
    <mergeCell ref="CY10:CY11"/>
    <mergeCell ref="CZ10:CZ11"/>
    <mergeCell ref="DA10:DA11"/>
    <mergeCell ref="CD50:CF51"/>
    <mergeCell ref="CY16:CY17"/>
    <mergeCell ref="CN38:CN39"/>
    <mergeCell ref="CR34:CR35"/>
    <mergeCell ref="B52:F52"/>
    <mergeCell ref="G52:K52"/>
    <mergeCell ref="L52:P52"/>
    <mergeCell ref="Q52:U52"/>
    <mergeCell ref="CS52:CW52"/>
    <mergeCell ref="DA50:DB51"/>
    <mergeCell ref="CX50:CZ51"/>
    <mergeCell ref="CN50:CP51"/>
    <mergeCell ref="CQ50:CR51"/>
    <mergeCell ref="CG50:CH51"/>
    <mergeCell ref="V52:Z52"/>
    <mergeCell ref="AA52:AE52"/>
    <mergeCell ref="DC56:DG56"/>
    <mergeCell ref="DC55:DE55"/>
    <mergeCell ref="DF55:DG55"/>
    <mergeCell ref="CX52:DB52"/>
    <mergeCell ref="BY52:CC52"/>
    <mergeCell ref="AK52:AO52"/>
    <mergeCell ref="CD54:DB54"/>
    <mergeCell ref="CD55:DB55"/>
    <mergeCell ref="L50:N51"/>
    <mergeCell ref="O50:P51"/>
    <mergeCell ref="Q50:S51"/>
    <mergeCell ref="T50:U51"/>
    <mergeCell ref="CX5:DB5"/>
    <mergeCell ref="CN5:CR5"/>
    <mergeCell ref="BT5:BX5"/>
    <mergeCell ref="BJ5:BN5"/>
    <mergeCell ref="DB18:DB19"/>
    <mergeCell ref="CX8:CZ8"/>
    <mergeCell ref="DA8:DB8"/>
    <mergeCell ref="O8:P8"/>
    <mergeCell ref="AF8:AH8"/>
    <mergeCell ref="BH8:BI8"/>
    <mergeCell ref="BJ8:BL8"/>
    <mergeCell ref="BY8:CA8"/>
    <mergeCell ref="BW8:BX8"/>
    <mergeCell ref="BT8:BV8"/>
    <mergeCell ref="AI8:AJ8"/>
    <mergeCell ref="BE8:BG8"/>
    <mergeCell ref="B8:D8"/>
    <mergeCell ref="E8:F8"/>
    <mergeCell ref="G8:I8"/>
    <mergeCell ref="J8:K8"/>
    <mergeCell ref="G6:K7"/>
    <mergeCell ref="AK8:AM8"/>
    <mergeCell ref="AF6:AJ6"/>
    <mergeCell ref="AF7:AJ7"/>
    <mergeCell ref="B6:F7"/>
    <mergeCell ref="L8:N8"/>
    <mergeCell ref="A3:DG3"/>
    <mergeCell ref="B5:F5"/>
    <mergeCell ref="G5:K5"/>
    <mergeCell ref="L5:P5"/>
    <mergeCell ref="Q5:U5"/>
    <mergeCell ref="V5:Z5"/>
    <mergeCell ref="AA5:AE5"/>
    <mergeCell ref="AF5:AJ5"/>
    <mergeCell ref="AK5:AO5"/>
    <mergeCell ref="CD5:CH5"/>
    <mergeCell ref="AN8:AO8"/>
    <mergeCell ref="CB8:CC8"/>
    <mergeCell ref="BE5:BI5"/>
    <mergeCell ref="BE6:BI7"/>
    <mergeCell ref="AU5:AY5"/>
    <mergeCell ref="AU6:AY7"/>
    <mergeCell ref="BO5:BS5"/>
    <mergeCell ref="AK6:AO7"/>
    <mergeCell ref="AZ5:BD5"/>
    <mergeCell ref="AZ6:BD7"/>
    <mergeCell ref="DC7:DH7"/>
    <mergeCell ref="DH8:DH9"/>
    <mergeCell ref="DE10:DE11"/>
    <mergeCell ref="DF10:DF11"/>
    <mergeCell ref="DC8:DE8"/>
    <mergeCell ref="DF8:DG8"/>
    <mergeCell ref="DG10:DG11"/>
    <mergeCell ref="DH10:DH11"/>
    <mergeCell ref="CX6:DB7"/>
    <mergeCell ref="T8:U8"/>
    <mergeCell ref="AD8:AE8"/>
    <mergeCell ref="V8:X8"/>
    <mergeCell ref="Y8:Z8"/>
    <mergeCell ref="AA8:AC8"/>
    <mergeCell ref="BM8:BN8"/>
    <mergeCell ref="BO8:BQ8"/>
    <mergeCell ref="BR8:BS8"/>
    <mergeCell ref="AX8:AY8"/>
    <mergeCell ref="Q8:S8"/>
    <mergeCell ref="L6:P6"/>
    <mergeCell ref="L7:P7"/>
    <mergeCell ref="CX16:CX17"/>
    <mergeCell ref="AJ10:AJ11"/>
    <mergeCell ref="AJ14:AJ15"/>
    <mergeCell ref="AI10:AI11"/>
    <mergeCell ref="AF14:AF15"/>
    <mergeCell ref="AG14:AG15"/>
    <mergeCell ref="AH14:AH15"/>
    <mergeCell ref="CZ16:CZ17"/>
    <mergeCell ref="DA16:DA17"/>
    <mergeCell ref="DB16:DB17"/>
    <mergeCell ref="CX14:CX15"/>
    <mergeCell ref="CY14:CY15"/>
    <mergeCell ref="CZ14:CZ15"/>
    <mergeCell ref="DB14:DB15"/>
    <mergeCell ref="DA14:DA15"/>
    <mergeCell ref="CX18:CX19"/>
    <mergeCell ref="CY18:CY19"/>
    <mergeCell ref="CZ18:CZ19"/>
    <mergeCell ref="DA18:DA19"/>
    <mergeCell ref="CZ24:CZ25"/>
    <mergeCell ref="DA20:DA21"/>
    <mergeCell ref="CX22:CX23"/>
    <mergeCell ref="CX24:CX25"/>
    <mergeCell ref="DB20:DB21"/>
    <mergeCell ref="CY20:CY21"/>
    <mergeCell ref="CZ20:CZ21"/>
    <mergeCell ref="DA24:DA25"/>
    <mergeCell ref="DB24:DB25"/>
    <mergeCell ref="DB22:DB23"/>
    <mergeCell ref="CY22:CY23"/>
    <mergeCell ref="CZ22:CZ23"/>
    <mergeCell ref="DA22:DA23"/>
    <mergeCell ref="CX30:CX31"/>
    <mergeCell ref="CY30:CY31"/>
    <mergeCell ref="CZ30:CZ31"/>
    <mergeCell ref="DA30:DA31"/>
    <mergeCell ref="CY24:CY25"/>
    <mergeCell ref="CX32:CX33"/>
    <mergeCell ref="CY32:CY33"/>
    <mergeCell ref="CZ32:CZ33"/>
    <mergeCell ref="DA26:DA27"/>
    <mergeCell ref="CZ28:CZ29"/>
    <mergeCell ref="CZ34:CZ35"/>
    <mergeCell ref="DA32:DA33"/>
    <mergeCell ref="DB42:DB43"/>
    <mergeCell ref="CX40:CX41"/>
    <mergeCell ref="CY40:CY41"/>
    <mergeCell ref="CZ40:CZ41"/>
    <mergeCell ref="DA40:DA41"/>
    <mergeCell ref="CY42:CY43"/>
    <mergeCell ref="CZ42:CZ43"/>
    <mergeCell ref="DA42:DA43"/>
    <mergeCell ref="CN52:CR52"/>
    <mergeCell ref="BQ46:BQ47"/>
    <mergeCell ref="BT52:BX52"/>
    <mergeCell ref="CX46:CX47"/>
    <mergeCell ref="CY46:CY47"/>
    <mergeCell ref="CZ46:CZ47"/>
    <mergeCell ref="CR48:CR49"/>
    <mergeCell ref="CR46:CR47"/>
    <mergeCell ref="CN48:CN49"/>
    <mergeCell ref="CO48:CO49"/>
    <mergeCell ref="DA44:DA45"/>
    <mergeCell ref="DB48:DB49"/>
    <mergeCell ref="CX48:CX49"/>
    <mergeCell ref="CY48:CY49"/>
    <mergeCell ref="CZ48:CZ49"/>
    <mergeCell ref="DA48:DA49"/>
    <mergeCell ref="DA46:DA47"/>
    <mergeCell ref="DB46:DB47"/>
    <mergeCell ref="CY44:CY45"/>
    <mergeCell ref="CZ44:CZ45"/>
    <mergeCell ref="CN36:CN37"/>
    <mergeCell ref="CO36:CO37"/>
    <mergeCell ref="BY10:BY11"/>
    <mergeCell ref="BZ10:BZ11"/>
    <mergeCell ref="BY14:BY15"/>
    <mergeCell ref="BZ14:BZ15"/>
    <mergeCell ref="BY16:BY17"/>
    <mergeCell ref="BZ16:BZ17"/>
    <mergeCell ref="CO34:CO35"/>
    <mergeCell ref="CN16:CN17"/>
    <mergeCell ref="CP38:CP39"/>
    <mergeCell ref="CQ38:CQ39"/>
    <mergeCell ref="BI36:BI37"/>
    <mergeCell ref="CN6:CR7"/>
    <mergeCell ref="CS5:CW5"/>
    <mergeCell ref="CS8:CU8"/>
    <mergeCell ref="CV8:CW8"/>
    <mergeCell ref="CN8:CP8"/>
    <mergeCell ref="CS6:CW6"/>
    <mergeCell ref="BX36:BX37"/>
    <mergeCell ref="BO52:BS52"/>
    <mergeCell ref="BE52:BI52"/>
    <mergeCell ref="AJ20:AJ21"/>
    <mergeCell ref="AJ22:AJ23"/>
    <mergeCell ref="AJ42:AJ43"/>
    <mergeCell ref="AJ26:AJ27"/>
    <mergeCell ref="BQ20:BQ21"/>
    <mergeCell ref="BJ52:BN52"/>
    <mergeCell ref="AF52:AJ52"/>
    <mergeCell ref="BE46:BE47"/>
    <mergeCell ref="AG38:AG39"/>
    <mergeCell ref="AH38:AH39"/>
    <mergeCell ref="AF32:AF33"/>
    <mergeCell ref="AH34:AH35"/>
    <mergeCell ref="AJ44:AJ45"/>
    <mergeCell ref="AJ36:AJ37"/>
    <mergeCell ref="AJ40:AJ41"/>
    <mergeCell ref="AI38:AI39"/>
    <mergeCell ref="AF38:AF39"/>
    <mergeCell ref="AJ38:AJ39"/>
    <mergeCell ref="AF20:AF21"/>
    <mergeCell ref="AF18:AF19"/>
    <mergeCell ref="AG18:AG19"/>
    <mergeCell ref="AH18:AH19"/>
    <mergeCell ref="AI18:AI19"/>
    <mergeCell ref="AG42:AG43"/>
    <mergeCell ref="AF40:AF41"/>
    <mergeCell ref="AG40:AG41"/>
    <mergeCell ref="AH40:AH41"/>
    <mergeCell ref="AI40:AI41"/>
    <mergeCell ref="AG20:AG21"/>
    <mergeCell ref="AH20:AH21"/>
    <mergeCell ref="AI20:AI21"/>
    <mergeCell ref="AJ32:AJ33"/>
    <mergeCell ref="AH24:AH25"/>
    <mergeCell ref="AI34:AI35"/>
    <mergeCell ref="AG24:AG25"/>
    <mergeCell ref="AG30:AG31"/>
    <mergeCell ref="AG32:AG33"/>
    <mergeCell ref="AH32:AH33"/>
    <mergeCell ref="AI42:AI43"/>
    <mergeCell ref="AF46:AF47"/>
    <mergeCell ref="AF44:AF45"/>
    <mergeCell ref="AG44:AG45"/>
    <mergeCell ref="AF42:AF43"/>
    <mergeCell ref="AG46:AG47"/>
    <mergeCell ref="AH46:AH47"/>
    <mergeCell ref="AI46:AI47"/>
    <mergeCell ref="AH44:AH45"/>
    <mergeCell ref="AI44:AI45"/>
    <mergeCell ref="AF50:AH51"/>
    <mergeCell ref="AI50:AJ51"/>
    <mergeCell ref="AJ46:AJ47"/>
    <mergeCell ref="AF48:AF49"/>
    <mergeCell ref="AG48:AG49"/>
    <mergeCell ref="AH48:AH49"/>
    <mergeCell ref="AI48:AI49"/>
    <mergeCell ref="AJ48:AJ49"/>
    <mergeCell ref="AH42:AH43"/>
    <mergeCell ref="CX44:CX45"/>
    <mergeCell ref="CX42:CX43"/>
    <mergeCell ref="BH42:BH43"/>
    <mergeCell ref="BP48:BP49"/>
    <mergeCell ref="BQ48:BQ49"/>
    <mergeCell ref="BR48:BR49"/>
    <mergeCell ref="BR44:BR45"/>
    <mergeCell ref="BW44:BW45"/>
    <mergeCell ref="BX48:BX49"/>
    <mergeCell ref="BX38:BX39"/>
    <mergeCell ref="DA38:DA39"/>
    <mergeCell ref="BR40:BR41"/>
    <mergeCell ref="BO44:BO45"/>
    <mergeCell ref="BP44:BP45"/>
    <mergeCell ref="BQ44:BQ45"/>
    <mergeCell ref="CY38:CY39"/>
    <mergeCell ref="CZ38:CZ39"/>
    <mergeCell ref="BP40:BP41"/>
    <mergeCell ref="BV38:BV39"/>
    <mergeCell ref="BW38:BW39"/>
    <mergeCell ref="DI44:DI45"/>
    <mergeCell ref="DI42:DI43"/>
    <mergeCell ref="DB38:DB39"/>
    <mergeCell ref="DB40:DB41"/>
    <mergeCell ref="DB44:DB45"/>
    <mergeCell ref="DH42:DH43"/>
    <mergeCell ref="DG44:DG45"/>
    <mergeCell ref="DH44:DH45"/>
    <mergeCell ref="DH40:DH41"/>
    <mergeCell ref="DG42:DG43"/>
    <mergeCell ref="DI16:DI17"/>
    <mergeCell ref="DI18:DI19"/>
    <mergeCell ref="DC30:DC31"/>
    <mergeCell ref="DE30:DE31"/>
    <mergeCell ref="DI30:DI31"/>
    <mergeCell ref="DC38:DC39"/>
    <mergeCell ref="DD38:DD39"/>
    <mergeCell ref="DE38:DE39"/>
    <mergeCell ref="DE18:DE19"/>
    <mergeCell ref="DB30:DB31"/>
    <mergeCell ref="DB32:DB33"/>
    <mergeCell ref="DB36:DB37"/>
    <mergeCell ref="DD30:DD31"/>
    <mergeCell ref="DI46:DI47"/>
    <mergeCell ref="DF36:DF37"/>
    <mergeCell ref="DH38:DH39"/>
    <mergeCell ref="DC32:DC33"/>
    <mergeCell ref="DD32:DD33"/>
    <mergeCell ref="DE32:DE33"/>
    <mergeCell ref="DI7:DI9"/>
    <mergeCell ref="DI34:DI35"/>
    <mergeCell ref="DI38:DI39"/>
    <mergeCell ref="DI40:DI41"/>
    <mergeCell ref="DI32:DI33"/>
    <mergeCell ref="DI20:DI21"/>
    <mergeCell ref="DI22:DI23"/>
    <mergeCell ref="DI10:DI11"/>
    <mergeCell ref="DI36:DI37"/>
    <mergeCell ref="DI14:DI15"/>
    <mergeCell ref="U10:U11"/>
    <mergeCell ref="Q14:Q15"/>
    <mergeCell ref="R14:R15"/>
    <mergeCell ref="S14:S15"/>
    <mergeCell ref="T14:T15"/>
    <mergeCell ref="U14:U15"/>
    <mergeCell ref="Q10:Q11"/>
    <mergeCell ref="R10:R11"/>
    <mergeCell ref="S10:S11"/>
    <mergeCell ref="T10:T11"/>
    <mergeCell ref="R18:R19"/>
    <mergeCell ref="S18:S19"/>
    <mergeCell ref="T18:T19"/>
    <mergeCell ref="T16:T17"/>
    <mergeCell ref="R16:R17"/>
    <mergeCell ref="AI32:AI33"/>
    <mergeCell ref="W32:W33"/>
    <mergeCell ref="AF22:AF23"/>
    <mergeCell ref="AH22:AH23"/>
    <mergeCell ref="AI22:AI23"/>
    <mergeCell ref="S16:S17"/>
    <mergeCell ref="AG22:AG23"/>
    <mergeCell ref="AI16:AI17"/>
    <mergeCell ref="Z32:Z33"/>
    <mergeCell ref="U32:U33"/>
    <mergeCell ref="U16:U17"/>
    <mergeCell ref="U30:U31"/>
    <mergeCell ref="U18:U19"/>
    <mergeCell ref="AB20:AB21"/>
    <mergeCell ref="AC20:AC21"/>
    <mergeCell ref="U36:U37"/>
    <mergeCell ref="S22:S23"/>
    <mergeCell ref="T22:T23"/>
    <mergeCell ref="U20:U21"/>
    <mergeCell ref="U22:U23"/>
    <mergeCell ref="T24:T25"/>
    <mergeCell ref="S34:S35"/>
    <mergeCell ref="U24:U25"/>
    <mergeCell ref="U28:U29"/>
    <mergeCell ref="Q32:Q33"/>
    <mergeCell ref="R32:R33"/>
    <mergeCell ref="S32:S33"/>
    <mergeCell ref="T32:T33"/>
    <mergeCell ref="S20:S21"/>
    <mergeCell ref="T20:T21"/>
    <mergeCell ref="Q30:Q31"/>
    <mergeCell ref="R30:R31"/>
    <mergeCell ref="S30:S31"/>
    <mergeCell ref="T30:T31"/>
    <mergeCell ref="U48:U49"/>
    <mergeCell ref="U42:U43"/>
    <mergeCell ref="S48:S49"/>
    <mergeCell ref="T48:T49"/>
    <mergeCell ref="U46:U47"/>
    <mergeCell ref="T44:T45"/>
    <mergeCell ref="U44:U45"/>
    <mergeCell ref="T42:T43"/>
    <mergeCell ref="S42:S43"/>
    <mergeCell ref="Q36:Q37"/>
    <mergeCell ref="R36:R37"/>
    <mergeCell ref="S36:S37"/>
    <mergeCell ref="U40:U41"/>
    <mergeCell ref="S38:S39"/>
    <mergeCell ref="T38:T39"/>
    <mergeCell ref="Q38:Q39"/>
    <mergeCell ref="R38:R39"/>
    <mergeCell ref="T40:T41"/>
    <mergeCell ref="T36:T37"/>
    <mergeCell ref="O38:O39"/>
    <mergeCell ref="O36:O37"/>
    <mergeCell ref="Q44:Q45"/>
    <mergeCell ref="R44:R45"/>
    <mergeCell ref="S44:S45"/>
    <mergeCell ref="Q40:Q41"/>
    <mergeCell ref="R40:R41"/>
    <mergeCell ref="Q42:Q43"/>
    <mergeCell ref="R42:R43"/>
    <mergeCell ref="S40:S41"/>
    <mergeCell ref="Q48:Q49"/>
    <mergeCell ref="R48:R49"/>
    <mergeCell ref="O42:O43"/>
    <mergeCell ref="L38:L39"/>
    <mergeCell ref="M38:M39"/>
    <mergeCell ref="N38:N39"/>
    <mergeCell ref="N44:N45"/>
    <mergeCell ref="O44:O45"/>
    <mergeCell ref="M42:M43"/>
    <mergeCell ref="N42:N43"/>
    <mergeCell ref="BR36:BR37"/>
    <mergeCell ref="J36:J37"/>
    <mergeCell ref="K36:K37"/>
    <mergeCell ref="AF36:AF37"/>
    <mergeCell ref="BE36:BE37"/>
    <mergeCell ref="AG36:AG37"/>
    <mergeCell ref="AU36:AU37"/>
    <mergeCell ref="AV36:AV37"/>
    <mergeCell ref="AW36:AW37"/>
    <mergeCell ref="AX36:AX37"/>
    <mergeCell ref="BO36:BO37"/>
    <mergeCell ref="BK36:BK37"/>
    <mergeCell ref="BL36:BL37"/>
    <mergeCell ref="BM36:BM37"/>
    <mergeCell ref="BP36:BP37"/>
    <mergeCell ref="BQ36:BQ37"/>
    <mergeCell ref="AF10:AF11"/>
    <mergeCell ref="AG10:AG11"/>
    <mergeCell ref="AH10:AH11"/>
    <mergeCell ref="AY36:AY37"/>
    <mergeCell ref="BU36:BU37"/>
    <mergeCell ref="BV36:BV37"/>
    <mergeCell ref="BF36:BF37"/>
    <mergeCell ref="BH36:BH37"/>
    <mergeCell ref="AI36:AI37"/>
    <mergeCell ref="AH36:AH37"/>
    <mergeCell ref="AD14:AD15"/>
    <mergeCell ref="AE14:AE15"/>
    <mergeCell ref="AH16:AH17"/>
    <mergeCell ref="AE10:AE11"/>
    <mergeCell ref="BR10:BR11"/>
    <mergeCell ref="BS10:BS11"/>
    <mergeCell ref="BP14:BP15"/>
    <mergeCell ref="BQ14:BQ15"/>
    <mergeCell ref="BR14:BR15"/>
    <mergeCell ref="BS14:BS15"/>
    <mergeCell ref="AJ16:AJ17"/>
    <mergeCell ref="AJ18:AJ19"/>
    <mergeCell ref="AF16:AF17"/>
    <mergeCell ref="AD10:AD11"/>
    <mergeCell ref="AA10:AA11"/>
    <mergeCell ref="AB10:AB11"/>
    <mergeCell ref="AC10:AC11"/>
    <mergeCell ref="AA14:AA15"/>
    <mergeCell ref="AB14:AB15"/>
    <mergeCell ref="AC14:AC15"/>
    <mergeCell ref="CZ36:CZ37"/>
    <mergeCell ref="AC16:AC17"/>
    <mergeCell ref="AE20:AE21"/>
    <mergeCell ref="AA22:AA23"/>
    <mergeCell ref="AB22:AB23"/>
    <mergeCell ref="AC22:AC23"/>
    <mergeCell ref="AD22:AD23"/>
    <mergeCell ref="AE22:AE23"/>
    <mergeCell ref="AA20:AA21"/>
    <mergeCell ref="AD20:AD21"/>
    <mergeCell ref="DA36:DA37"/>
    <mergeCell ref="AE16:AE17"/>
    <mergeCell ref="AA18:AA19"/>
    <mergeCell ref="AB18:AB19"/>
    <mergeCell ref="AC18:AC19"/>
    <mergeCell ref="AD18:AD19"/>
    <mergeCell ref="AE18:AE19"/>
    <mergeCell ref="AD16:AD17"/>
    <mergeCell ref="AA16:AA17"/>
    <mergeCell ref="AB16:AB17"/>
    <mergeCell ref="AE30:AE31"/>
    <mergeCell ref="AA32:AA33"/>
    <mergeCell ref="AB32:AB33"/>
    <mergeCell ref="AC32:AC33"/>
    <mergeCell ref="AD32:AD33"/>
    <mergeCell ref="AE32:AE33"/>
    <mergeCell ref="AA30:AA31"/>
    <mergeCell ref="AB30:AB31"/>
    <mergeCell ref="AC30:AC31"/>
    <mergeCell ref="AD30:AD31"/>
    <mergeCell ref="AA38:AA39"/>
    <mergeCell ref="AB38:AB39"/>
    <mergeCell ref="AC38:AC39"/>
    <mergeCell ref="AD38:AD39"/>
    <mergeCell ref="AE38:AE39"/>
    <mergeCell ref="AE36:AE37"/>
    <mergeCell ref="AD36:AD37"/>
    <mergeCell ref="AA34:AA35"/>
    <mergeCell ref="AB34:AB35"/>
    <mergeCell ref="AC34:AC35"/>
    <mergeCell ref="AA36:AA37"/>
    <mergeCell ref="AB36:AB37"/>
    <mergeCell ref="AC36:AC37"/>
    <mergeCell ref="AE34:AE35"/>
    <mergeCell ref="AE40:AE41"/>
    <mergeCell ref="AA42:AA43"/>
    <mergeCell ref="AB42:AB43"/>
    <mergeCell ref="AC42:AC43"/>
    <mergeCell ref="AD42:AD43"/>
    <mergeCell ref="AE42:AE43"/>
    <mergeCell ref="AA40:AA41"/>
    <mergeCell ref="AB40:AB41"/>
    <mergeCell ref="AC40:AC41"/>
    <mergeCell ref="AD40:AD41"/>
    <mergeCell ref="AE44:AE45"/>
    <mergeCell ref="AA46:AA47"/>
    <mergeCell ref="AB46:AB47"/>
    <mergeCell ref="AC46:AC47"/>
    <mergeCell ref="AD46:AD47"/>
    <mergeCell ref="AE46:AE47"/>
    <mergeCell ref="AA44:AA45"/>
    <mergeCell ref="AB44:AB45"/>
    <mergeCell ref="AC44:AC45"/>
    <mergeCell ref="AD44:AD45"/>
    <mergeCell ref="AA48:AA49"/>
    <mergeCell ref="AB48:AB49"/>
    <mergeCell ref="AC48:AC49"/>
    <mergeCell ref="AD48:AD49"/>
    <mergeCell ref="AE48:AE49"/>
    <mergeCell ref="AA50:AC51"/>
    <mergeCell ref="AD50:AE51"/>
    <mergeCell ref="BO18:BO19"/>
    <mergeCell ref="BO20:BO21"/>
    <mergeCell ref="BO22:BO23"/>
    <mergeCell ref="BO30:BO31"/>
    <mergeCell ref="BO38:BO39"/>
    <mergeCell ref="AP18:AP19"/>
    <mergeCell ref="AQ18:AQ19"/>
    <mergeCell ref="AR18:AR19"/>
    <mergeCell ref="BP30:BP31"/>
    <mergeCell ref="BS18:BS19"/>
    <mergeCell ref="BP22:BP23"/>
    <mergeCell ref="BQ22:BQ23"/>
    <mergeCell ref="BR22:BR23"/>
    <mergeCell ref="BS22:BS23"/>
    <mergeCell ref="BP20:BP21"/>
    <mergeCell ref="BR20:BR21"/>
    <mergeCell ref="BS20:BS21"/>
    <mergeCell ref="BR18:BR19"/>
    <mergeCell ref="BR38:BR39"/>
    <mergeCell ref="BO40:BO41"/>
    <mergeCell ref="BO50:BQ51"/>
    <mergeCell ref="BR50:BS51"/>
    <mergeCell ref="BS30:BS31"/>
    <mergeCell ref="BO32:BO33"/>
    <mergeCell ref="BP32:BP33"/>
    <mergeCell ref="BS32:BS33"/>
    <mergeCell ref="BQ32:BQ33"/>
    <mergeCell ref="BR32:BR33"/>
    <mergeCell ref="BT32:BT33"/>
    <mergeCell ref="BT36:BT37"/>
    <mergeCell ref="BS42:BS43"/>
    <mergeCell ref="BS44:BS45"/>
    <mergeCell ref="BO42:BO43"/>
    <mergeCell ref="BP42:BP43"/>
    <mergeCell ref="BQ42:BQ43"/>
    <mergeCell ref="BR42:BR43"/>
    <mergeCell ref="BP38:BP39"/>
    <mergeCell ref="BQ38:BQ39"/>
    <mergeCell ref="BT30:BT31"/>
    <mergeCell ref="BS38:BS39"/>
    <mergeCell ref="BS40:BS41"/>
    <mergeCell ref="BS36:BS37"/>
    <mergeCell ref="BQ40:BQ41"/>
    <mergeCell ref="BU38:BU39"/>
    <mergeCell ref="BQ30:BQ31"/>
    <mergeCell ref="BR30:BR31"/>
    <mergeCell ref="BQ34:BQ35"/>
    <mergeCell ref="BR34:BR35"/>
    <mergeCell ref="BX24:BX25"/>
    <mergeCell ref="BX16:BX17"/>
    <mergeCell ref="BT18:BT19"/>
    <mergeCell ref="BW18:BW19"/>
    <mergeCell ref="BX18:BX19"/>
    <mergeCell ref="BT16:BT17"/>
    <mergeCell ref="BV24:BV25"/>
    <mergeCell ref="BV16:BV17"/>
    <mergeCell ref="BW16:BW17"/>
    <mergeCell ref="BU18:BU19"/>
    <mergeCell ref="BW26:BW27"/>
    <mergeCell ref="BT22:BT23"/>
    <mergeCell ref="BU22:BU23"/>
    <mergeCell ref="BV22:BV23"/>
    <mergeCell ref="BT38:BT39"/>
    <mergeCell ref="BW36:BW37"/>
    <mergeCell ref="BU34:BU35"/>
    <mergeCell ref="BV34:BV35"/>
    <mergeCell ref="BW34:BW35"/>
    <mergeCell ref="BU32:BU33"/>
    <mergeCell ref="BT20:BT21"/>
    <mergeCell ref="BU20:BU21"/>
    <mergeCell ref="BX30:BX31"/>
    <mergeCell ref="BU10:BU11"/>
    <mergeCell ref="BT10:BT11"/>
    <mergeCell ref="BU30:BU31"/>
    <mergeCell ref="BW24:BW25"/>
    <mergeCell ref="BU26:BU27"/>
    <mergeCell ref="BX10:BX11"/>
    <mergeCell ref="BV26:BV27"/>
    <mergeCell ref="BX32:BX33"/>
    <mergeCell ref="BV20:BV21"/>
    <mergeCell ref="BW20:BW21"/>
    <mergeCell ref="BX20:BX21"/>
    <mergeCell ref="BX22:BX23"/>
    <mergeCell ref="BV32:BV33"/>
    <mergeCell ref="BW32:BW33"/>
    <mergeCell ref="BV30:BV31"/>
    <mergeCell ref="BW30:BW31"/>
    <mergeCell ref="BW22:BW23"/>
    <mergeCell ref="BX40:BX41"/>
    <mergeCell ref="BT42:BT43"/>
    <mergeCell ref="BU42:BU43"/>
    <mergeCell ref="BV42:BV43"/>
    <mergeCell ref="BW42:BW43"/>
    <mergeCell ref="BX42:BX43"/>
    <mergeCell ref="BT40:BT41"/>
    <mergeCell ref="BU40:BU41"/>
    <mergeCell ref="BV40:BV41"/>
    <mergeCell ref="BW40:BW41"/>
    <mergeCell ref="BX44:BX45"/>
    <mergeCell ref="BT46:BT47"/>
    <mergeCell ref="BU46:BU47"/>
    <mergeCell ref="BV46:BV47"/>
    <mergeCell ref="BW46:BW47"/>
    <mergeCell ref="P22:P23"/>
    <mergeCell ref="BT44:BT45"/>
    <mergeCell ref="BU44:BU45"/>
    <mergeCell ref="BV44:BV45"/>
    <mergeCell ref="P32:P33"/>
    <mergeCell ref="BT50:BV51"/>
    <mergeCell ref="BW50:BX51"/>
    <mergeCell ref="BT48:BT49"/>
    <mergeCell ref="BU48:BU49"/>
    <mergeCell ref="BV48:BV49"/>
    <mergeCell ref="BW48:BW49"/>
    <mergeCell ref="CC10:CC11"/>
    <mergeCell ref="BV10:BV11"/>
    <mergeCell ref="L14:L15"/>
    <mergeCell ref="BX46:BX47"/>
    <mergeCell ref="O10:O11"/>
    <mergeCell ref="P10:P11"/>
    <mergeCell ref="CA10:CA11"/>
    <mergeCell ref="CA14:CA15"/>
    <mergeCell ref="CB14:CB15"/>
    <mergeCell ref="BW10:BW11"/>
    <mergeCell ref="BU14:BU15"/>
    <mergeCell ref="L20:L21"/>
    <mergeCell ref="L10:L11"/>
    <mergeCell ref="O20:O21"/>
    <mergeCell ref="BW14:BW15"/>
    <mergeCell ref="M14:M15"/>
    <mergeCell ref="M10:M11"/>
    <mergeCell ref="M20:M21"/>
    <mergeCell ref="N20:N21"/>
    <mergeCell ref="BV18:BV19"/>
    <mergeCell ref="N16:N17"/>
    <mergeCell ref="CB10:CB11"/>
    <mergeCell ref="P16:P17"/>
    <mergeCell ref="P20:P21"/>
    <mergeCell ref="BU16:BU17"/>
    <mergeCell ref="BV14:BV15"/>
    <mergeCell ref="N14:N15"/>
    <mergeCell ref="N10:N11"/>
    <mergeCell ref="O18:O19"/>
    <mergeCell ref="BT14:BT15"/>
    <mergeCell ref="L32:L33"/>
    <mergeCell ref="M32:M33"/>
    <mergeCell ref="N32:N33"/>
    <mergeCell ref="L22:L23"/>
    <mergeCell ref="M26:M27"/>
    <mergeCell ref="N26:N27"/>
    <mergeCell ref="N24:N25"/>
    <mergeCell ref="N28:N29"/>
    <mergeCell ref="L40:L41"/>
    <mergeCell ref="M40:M41"/>
    <mergeCell ref="N40:N41"/>
    <mergeCell ref="L34:L35"/>
    <mergeCell ref="M34:M35"/>
    <mergeCell ref="N34:N35"/>
    <mergeCell ref="N36:N37"/>
    <mergeCell ref="L36:L37"/>
    <mergeCell ref="DJ7:DJ9"/>
    <mergeCell ref="DI24:DI25"/>
    <mergeCell ref="DJ24:DJ25"/>
    <mergeCell ref="O34:O35"/>
    <mergeCell ref="P30:P31"/>
    <mergeCell ref="L30:L31"/>
    <mergeCell ref="M22:M23"/>
    <mergeCell ref="N22:N23"/>
    <mergeCell ref="M18:M19"/>
    <mergeCell ref="N18:N19"/>
    <mergeCell ref="O32:O33"/>
    <mergeCell ref="CC14:CC15"/>
    <mergeCell ref="AP10:AP11"/>
    <mergeCell ref="AQ10:AQ11"/>
    <mergeCell ref="AR10:AR11"/>
    <mergeCell ref="AS10:AS11"/>
    <mergeCell ref="O30:O31"/>
    <mergeCell ref="P18:P19"/>
    <mergeCell ref="BX14:BX15"/>
    <mergeCell ref="AQ14:AQ15"/>
    <mergeCell ref="P40:P41"/>
    <mergeCell ref="P36:P37"/>
    <mergeCell ref="P38:P39"/>
    <mergeCell ref="O40:O41"/>
    <mergeCell ref="M16:M17"/>
    <mergeCell ref="M36:M37"/>
    <mergeCell ref="P34:P35"/>
    <mergeCell ref="M30:M31"/>
    <mergeCell ref="N30:N31"/>
    <mergeCell ref="O22:O23"/>
    <mergeCell ref="L42:L43"/>
    <mergeCell ref="P48:P49"/>
    <mergeCell ref="P44:P45"/>
    <mergeCell ref="L48:L49"/>
    <mergeCell ref="L44:L45"/>
    <mergeCell ref="M44:M45"/>
    <mergeCell ref="M48:M49"/>
    <mergeCell ref="N48:N49"/>
    <mergeCell ref="P42:P43"/>
    <mergeCell ref="O48:O49"/>
    <mergeCell ref="AZ8:BB8"/>
    <mergeCell ref="BC8:BD8"/>
    <mergeCell ref="AP5:AT5"/>
    <mergeCell ref="AP6:AT7"/>
    <mergeCell ref="AP8:AR8"/>
    <mergeCell ref="AS8:AT8"/>
    <mergeCell ref="AR14:AR15"/>
    <mergeCell ref="AS14:AS15"/>
    <mergeCell ref="AT14:AT15"/>
    <mergeCell ref="AP16:AP17"/>
    <mergeCell ref="AQ16:AQ17"/>
    <mergeCell ref="AR16:AR17"/>
    <mergeCell ref="AS16:AS17"/>
    <mergeCell ref="AT16:AT17"/>
    <mergeCell ref="AS18:AS19"/>
    <mergeCell ref="AT18:AT19"/>
    <mergeCell ref="AP20:AP21"/>
    <mergeCell ref="AQ20:AQ21"/>
    <mergeCell ref="AR20:AR21"/>
    <mergeCell ref="AS20:AS21"/>
    <mergeCell ref="AT20:AT21"/>
    <mergeCell ref="AP22:AP23"/>
    <mergeCell ref="AQ22:AQ23"/>
    <mergeCell ref="AR22:AR23"/>
    <mergeCell ref="AS22:AS23"/>
    <mergeCell ref="AT22:AT23"/>
    <mergeCell ref="AP24:AP25"/>
    <mergeCell ref="AQ24:AQ25"/>
    <mergeCell ref="AR24:AR25"/>
    <mergeCell ref="AS24:AS25"/>
    <mergeCell ref="AT24:AT25"/>
    <mergeCell ref="AP26:AP27"/>
    <mergeCell ref="AQ26:AQ27"/>
    <mergeCell ref="AR26:AR27"/>
    <mergeCell ref="AS26:AS27"/>
    <mergeCell ref="AT26:AT27"/>
    <mergeCell ref="AP30:AP31"/>
    <mergeCell ref="AQ30:AQ31"/>
    <mergeCell ref="AR30:AR31"/>
    <mergeCell ref="AS30:AS31"/>
    <mergeCell ref="AT30:AT31"/>
    <mergeCell ref="AP32:AP33"/>
    <mergeCell ref="AQ32:AQ33"/>
    <mergeCell ref="AR32:AR33"/>
    <mergeCell ref="AS32:AS33"/>
    <mergeCell ref="AT32:AT33"/>
    <mergeCell ref="AP34:AP35"/>
    <mergeCell ref="AQ34:AQ35"/>
    <mergeCell ref="AR34:AR35"/>
    <mergeCell ref="AS34:AS35"/>
    <mergeCell ref="AT34:AT35"/>
    <mergeCell ref="AT36:AT37"/>
    <mergeCell ref="AP38:AP39"/>
    <mergeCell ref="AQ38:AQ39"/>
    <mergeCell ref="AR38:AR39"/>
    <mergeCell ref="AS38:AS39"/>
    <mergeCell ref="AT38:AT39"/>
    <mergeCell ref="AP40:AP41"/>
    <mergeCell ref="AQ40:AQ41"/>
    <mergeCell ref="AR40:AR41"/>
    <mergeCell ref="AS40:AS41"/>
    <mergeCell ref="AT40:AT41"/>
    <mergeCell ref="AP42:AP43"/>
    <mergeCell ref="AQ42:AQ43"/>
    <mergeCell ref="AR42:AR43"/>
    <mergeCell ref="AS42:AS43"/>
    <mergeCell ref="AT42:AT43"/>
    <mergeCell ref="AP44:AP45"/>
    <mergeCell ref="AQ44:AQ45"/>
    <mergeCell ref="AR44:AR45"/>
    <mergeCell ref="AS44:AS45"/>
    <mergeCell ref="AT44:AT45"/>
    <mergeCell ref="AP46:AP47"/>
    <mergeCell ref="AQ46:AQ47"/>
    <mergeCell ref="AR46:AR47"/>
    <mergeCell ref="AS46:AS47"/>
    <mergeCell ref="AT46:AT47"/>
    <mergeCell ref="AP48:AP49"/>
    <mergeCell ref="AQ48:AQ49"/>
    <mergeCell ref="AR48:AR49"/>
    <mergeCell ref="AS48:AS49"/>
    <mergeCell ref="AT48:AT49"/>
    <mergeCell ref="AP50:AR51"/>
    <mergeCell ref="AS50:AT51"/>
    <mergeCell ref="AP52:AT52"/>
    <mergeCell ref="AZ10:AZ11"/>
    <mergeCell ref="BA10:BA11"/>
    <mergeCell ref="BB10:BB11"/>
    <mergeCell ref="BC10:BC11"/>
    <mergeCell ref="BD10:BD11"/>
    <mergeCell ref="AZ14:AZ15"/>
    <mergeCell ref="BA14:BA15"/>
    <mergeCell ref="BB14:BB15"/>
    <mergeCell ref="BC14:BC15"/>
    <mergeCell ref="BB18:BB19"/>
    <mergeCell ref="BC18:BC19"/>
    <mergeCell ref="BD18:BD19"/>
    <mergeCell ref="AZ20:AZ21"/>
    <mergeCell ref="BA20:BA21"/>
    <mergeCell ref="BB20:BB21"/>
    <mergeCell ref="BC20:BC21"/>
    <mergeCell ref="BD20:BD21"/>
    <mergeCell ref="BC22:BC23"/>
    <mergeCell ref="BD22:BD23"/>
    <mergeCell ref="AZ24:AZ25"/>
    <mergeCell ref="BA24:BA25"/>
    <mergeCell ref="BB24:BB25"/>
    <mergeCell ref="BC24:BC25"/>
    <mergeCell ref="BD24:BD25"/>
    <mergeCell ref="BD26:BD27"/>
    <mergeCell ref="AZ30:AZ31"/>
    <mergeCell ref="BA30:BA31"/>
    <mergeCell ref="BB30:BB31"/>
    <mergeCell ref="BC30:BC31"/>
    <mergeCell ref="BD30:BD31"/>
    <mergeCell ref="AZ28:AZ29"/>
    <mergeCell ref="BA28:BA29"/>
    <mergeCell ref="BB28:BB29"/>
    <mergeCell ref="BC28:BC29"/>
    <mergeCell ref="AZ32:AZ33"/>
    <mergeCell ref="BA32:BA33"/>
    <mergeCell ref="BB32:BB33"/>
    <mergeCell ref="BC32:BC33"/>
    <mergeCell ref="BD32:BD33"/>
    <mergeCell ref="AZ34:AZ35"/>
    <mergeCell ref="BA34:BA35"/>
    <mergeCell ref="BB34:BB35"/>
    <mergeCell ref="BC34:BC35"/>
    <mergeCell ref="BD34:BD35"/>
    <mergeCell ref="AZ36:AZ37"/>
    <mergeCell ref="BA36:BA37"/>
    <mergeCell ref="BB36:BB37"/>
    <mergeCell ref="BC36:BC37"/>
    <mergeCell ref="BD36:BD37"/>
    <mergeCell ref="AZ38:AZ39"/>
    <mergeCell ref="BA38:BA39"/>
    <mergeCell ref="BB38:BB39"/>
    <mergeCell ref="BC38:BC39"/>
    <mergeCell ref="BD38:BD39"/>
    <mergeCell ref="AZ40:AZ41"/>
    <mergeCell ref="BA40:BA41"/>
    <mergeCell ref="BB40:BB41"/>
    <mergeCell ref="BC40:BC41"/>
    <mergeCell ref="BD40:BD41"/>
    <mergeCell ref="AZ42:AZ43"/>
    <mergeCell ref="BA42:BA43"/>
    <mergeCell ref="BB42:BB43"/>
    <mergeCell ref="BC42:BC43"/>
    <mergeCell ref="BD42:BD43"/>
    <mergeCell ref="AZ44:AZ45"/>
    <mergeCell ref="BA44:BA45"/>
    <mergeCell ref="BB44:BB45"/>
    <mergeCell ref="BC44:BC45"/>
    <mergeCell ref="BD44:BD45"/>
    <mergeCell ref="AZ46:AZ47"/>
    <mergeCell ref="BA46:BA47"/>
    <mergeCell ref="BB46:BB47"/>
    <mergeCell ref="BC46:BC47"/>
    <mergeCell ref="BD46:BD47"/>
    <mergeCell ref="AZ48:AZ49"/>
    <mergeCell ref="BA48:BA49"/>
    <mergeCell ref="BB48:BB49"/>
    <mergeCell ref="BC48:BC49"/>
    <mergeCell ref="BD48:BD49"/>
    <mergeCell ref="AZ50:BB51"/>
    <mergeCell ref="BC50:BD51"/>
    <mergeCell ref="AZ52:BD52"/>
    <mergeCell ref="CI5:CM5"/>
    <mergeCell ref="CI6:CM7"/>
    <mergeCell ref="CI8:CK8"/>
    <mergeCell ref="CL8:CM8"/>
    <mergeCell ref="CI10:CI11"/>
    <mergeCell ref="CJ10:CJ11"/>
    <mergeCell ref="CK10:CK11"/>
    <mergeCell ref="CL10:CL11"/>
    <mergeCell ref="CM10:CM11"/>
    <mergeCell ref="CI14:CI15"/>
    <mergeCell ref="CJ14:CJ15"/>
    <mergeCell ref="CK14:CK15"/>
    <mergeCell ref="CL14:CL15"/>
    <mergeCell ref="CM14:CM15"/>
    <mergeCell ref="CI16:CI17"/>
    <mergeCell ref="CJ16:CJ17"/>
    <mergeCell ref="CK16:CK17"/>
    <mergeCell ref="CL16:CL17"/>
    <mergeCell ref="CM16:CM17"/>
    <mergeCell ref="CI18:CI19"/>
    <mergeCell ref="CJ18:CJ19"/>
    <mergeCell ref="CK18:CK19"/>
    <mergeCell ref="CL18:CL19"/>
    <mergeCell ref="CM18:CM19"/>
    <mergeCell ref="CI20:CI21"/>
    <mergeCell ref="CJ20:CJ21"/>
    <mergeCell ref="CK20:CK21"/>
    <mergeCell ref="CL20:CL21"/>
    <mergeCell ref="CM20:CM21"/>
    <mergeCell ref="CI22:CI23"/>
    <mergeCell ref="CJ22:CJ23"/>
    <mergeCell ref="CK22:CK23"/>
    <mergeCell ref="CL22:CL23"/>
    <mergeCell ref="CM22:CM23"/>
    <mergeCell ref="CI24:CI25"/>
    <mergeCell ref="CJ24:CJ25"/>
    <mergeCell ref="CK24:CK25"/>
    <mergeCell ref="CL24:CL25"/>
    <mergeCell ref="CM24:CM25"/>
    <mergeCell ref="CM26:CM27"/>
    <mergeCell ref="CI30:CI31"/>
    <mergeCell ref="CJ30:CJ31"/>
    <mergeCell ref="CK30:CK31"/>
    <mergeCell ref="CL30:CL31"/>
    <mergeCell ref="CM30:CM31"/>
    <mergeCell ref="CI32:CI33"/>
    <mergeCell ref="CJ32:CJ33"/>
    <mergeCell ref="CK32:CK33"/>
    <mergeCell ref="CL32:CL33"/>
    <mergeCell ref="CM32:CM33"/>
    <mergeCell ref="CI34:CI35"/>
    <mergeCell ref="CJ34:CJ35"/>
    <mergeCell ref="CK34:CK35"/>
    <mergeCell ref="CL34:CL35"/>
    <mergeCell ref="CM34:CM35"/>
    <mergeCell ref="CI36:CI37"/>
    <mergeCell ref="CJ36:CJ37"/>
    <mergeCell ref="CK36:CK37"/>
    <mergeCell ref="CL36:CL37"/>
    <mergeCell ref="CM36:CM37"/>
    <mergeCell ref="CI38:CI39"/>
    <mergeCell ref="CJ38:CJ39"/>
    <mergeCell ref="CK38:CK39"/>
    <mergeCell ref="CL38:CL39"/>
    <mergeCell ref="CM38:CM39"/>
    <mergeCell ref="CI40:CI41"/>
    <mergeCell ref="CJ40:CJ41"/>
    <mergeCell ref="CK40:CK41"/>
    <mergeCell ref="CL40:CL41"/>
    <mergeCell ref="CM40:CM41"/>
    <mergeCell ref="CI42:CI43"/>
    <mergeCell ref="CJ42:CJ43"/>
    <mergeCell ref="CK42:CK43"/>
    <mergeCell ref="CL42:CL43"/>
    <mergeCell ref="CM42:CM43"/>
    <mergeCell ref="CJ44:CJ45"/>
    <mergeCell ref="CK44:CK45"/>
    <mergeCell ref="CL44:CL45"/>
    <mergeCell ref="CM44:CM45"/>
    <mergeCell ref="CI46:CI47"/>
    <mergeCell ref="CJ46:CJ47"/>
    <mergeCell ref="CK46:CK47"/>
    <mergeCell ref="CL46:CL47"/>
    <mergeCell ref="CM46:CM47"/>
    <mergeCell ref="DI12:DI13"/>
    <mergeCell ref="CI52:CM52"/>
    <mergeCell ref="CI48:CI49"/>
    <mergeCell ref="CJ48:CJ49"/>
    <mergeCell ref="CK48:CK49"/>
    <mergeCell ref="CL48:CL49"/>
    <mergeCell ref="CM48:CM49"/>
    <mergeCell ref="CI50:CK51"/>
    <mergeCell ref="CL50:CM51"/>
    <mergeCell ref="CI44:CI45"/>
    <mergeCell ref="DJ12:DJ13"/>
    <mergeCell ref="A12:A13"/>
    <mergeCell ref="DK12:DK13"/>
    <mergeCell ref="DK14:DK15"/>
    <mergeCell ref="DC12:DC13"/>
    <mergeCell ref="DD12:DD13"/>
    <mergeCell ref="DE12:DE13"/>
    <mergeCell ref="DF12:DF13"/>
    <mergeCell ref="DG12:DG13"/>
    <mergeCell ref="DH12:DH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BJ12:BJ13"/>
    <mergeCell ref="BK12:BK13"/>
    <mergeCell ref="BL12:BL13"/>
    <mergeCell ref="BM12:BM13"/>
    <mergeCell ref="BN12:BN13"/>
    <mergeCell ref="BO12:BO13"/>
    <mergeCell ref="BP12:BP13"/>
    <mergeCell ref="BQ12:BQ13"/>
    <mergeCell ref="BR12:BR13"/>
    <mergeCell ref="BS12:BS13"/>
    <mergeCell ref="BT12:BT13"/>
    <mergeCell ref="BU12:BU13"/>
    <mergeCell ref="BV12:BV13"/>
    <mergeCell ref="BW12:BW13"/>
    <mergeCell ref="BX12:BX13"/>
    <mergeCell ref="BY12:BY13"/>
    <mergeCell ref="BZ12:BZ13"/>
    <mergeCell ref="CA12:CA13"/>
    <mergeCell ref="CB12:CB13"/>
    <mergeCell ref="CC12:CC13"/>
    <mergeCell ref="CD12:CD13"/>
    <mergeCell ref="CE12:CE13"/>
    <mergeCell ref="CF12:CF13"/>
    <mergeCell ref="CG12:CG13"/>
    <mergeCell ref="CH12:CH13"/>
    <mergeCell ref="CI12:CI13"/>
    <mergeCell ref="CJ12:CJ13"/>
    <mergeCell ref="CK12:CK13"/>
    <mergeCell ref="CL12:CL13"/>
    <mergeCell ref="CM12:CM13"/>
    <mergeCell ref="CN12:CN13"/>
    <mergeCell ref="CO12:CO13"/>
    <mergeCell ref="CP12:CP13"/>
    <mergeCell ref="CQ12:CQ13"/>
    <mergeCell ref="CR12:CR13"/>
    <mergeCell ref="CS12:CS13"/>
    <mergeCell ref="CT12:CT13"/>
    <mergeCell ref="DA12:DA13"/>
    <mergeCell ref="DB12:DB13"/>
    <mergeCell ref="CU12:CU13"/>
    <mergeCell ref="CV12:CV13"/>
    <mergeCell ref="CW12:CW13"/>
    <mergeCell ref="CX12:CX13"/>
    <mergeCell ref="CY12:CY13"/>
    <mergeCell ref="CZ12:CZ13"/>
  </mergeCells>
  <printOptions horizontalCentered="1" verticalCentered="1"/>
  <pageMargins left="0.13" right="0.12" top="0.12" bottom="0.13" header="0.12" footer="0.13"/>
  <pageSetup orientation="landscape" paperSize="9" scale="4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31"/>
  <sheetViews>
    <sheetView showGridLines="0" showZeros="0" tabSelected="1" workbookViewId="0" topLeftCell="A7">
      <selection activeCell="U27" sqref="U27"/>
    </sheetView>
  </sheetViews>
  <sheetFormatPr defaultColWidth="11.57421875" defaultRowHeight="12.75"/>
  <cols>
    <col min="1" max="1" width="18.28125" style="1" customWidth="1"/>
    <col min="2" max="16" width="6.140625" style="1" customWidth="1"/>
    <col min="17" max="17" width="9.28125" style="1" customWidth="1"/>
    <col min="18" max="19" width="8.28125" style="1" customWidth="1"/>
    <col min="20" max="20" width="6.7109375" style="1" customWidth="1"/>
    <col min="21" max="21" width="4.140625" style="1" customWidth="1"/>
    <col min="22" max="22" width="7.421875" style="1" customWidth="1"/>
    <col min="23" max="40" width="2.7109375" style="1" customWidth="1"/>
    <col min="41" max="45" width="4.8515625" style="1" customWidth="1"/>
    <col min="46" max="46" width="5.140625" style="1" customWidth="1"/>
    <col min="47" max="47" width="18.28125" style="1" customWidth="1"/>
    <col min="48" max="48" width="25.7109375" style="1" customWidth="1"/>
    <col min="49" max="49" width="7.28125" style="1" customWidth="1"/>
    <col min="50" max="50" width="5.421875" style="1" customWidth="1"/>
    <col min="51" max="56" width="7.00390625" style="1" customWidth="1"/>
    <col min="57" max="16384" width="11.421875" style="1" customWidth="1"/>
  </cols>
  <sheetData>
    <row r="1" ht="12" customHeight="1"/>
    <row r="2" ht="9" customHeight="1"/>
    <row r="3" spans="1:2" ht="15" customHeight="1">
      <c r="A3" s="519" t="s">
        <v>12</v>
      </c>
      <c r="B3" s="520"/>
    </row>
    <row r="4" ht="15.75" customHeight="1"/>
    <row r="5" spans="1:45" ht="25.5" customHeight="1">
      <c r="A5" s="540" t="s">
        <v>113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34" t="s">
        <v>49</v>
      </c>
      <c r="U5" s="541" t="s">
        <v>65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22" ht="25.5" customHeight="1" thickBot="1">
      <c r="A6" s="3" t="s">
        <v>12</v>
      </c>
      <c r="T6" s="535"/>
      <c r="U6" s="541"/>
      <c r="V6" s="534" t="s">
        <v>50</v>
      </c>
    </row>
    <row r="7" spans="1:22" ht="22.5" customHeight="1">
      <c r="A7" s="4" t="s">
        <v>12</v>
      </c>
      <c r="B7" s="521" t="s">
        <v>26</v>
      </c>
      <c r="C7" s="522"/>
      <c r="D7" s="522"/>
      <c r="E7" s="522"/>
      <c r="F7" s="522"/>
      <c r="G7" s="521" t="s">
        <v>25</v>
      </c>
      <c r="H7" s="522"/>
      <c r="I7" s="522"/>
      <c r="J7" s="522"/>
      <c r="K7" s="522"/>
      <c r="L7" s="536" t="s">
        <v>27</v>
      </c>
      <c r="M7" s="537"/>
      <c r="N7" s="537"/>
      <c r="O7" s="537"/>
      <c r="P7" s="537"/>
      <c r="Q7" s="538"/>
      <c r="R7" s="538"/>
      <c r="S7" s="539"/>
      <c r="T7" s="535"/>
      <c r="U7" s="541"/>
      <c r="V7" s="535"/>
    </row>
    <row r="8" spans="1:23" ht="22.5" customHeight="1" thickBot="1">
      <c r="A8" s="5"/>
      <c r="B8" s="524" t="s">
        <v>41</v>
      </c>
      <c r="C8" s="525"/>
      <c r="D8" s="525"/>
      <c r="E8" s="523" t="s">
        <v>18</v>
      </c>
      <c r="F8" s="523"/>
      <c r="G8" s="524" t="s">
        <v>41</v>
      </c>
      <c r="H8" s="525"/>
      <c r="I8" s="525"/>
      <c r="J8" s="523" t="s">
        <v>18</v>
      </c>
      <c r="K8" s="523"/>
      <c r="L8" s="524" t="s">
        <v>41</v>
      </c>
      <c r="M8" s="525"/>
      <c r="N8" s="525"/>
      <c r="O8" s="542" t="s">
        <v>18</v>
      </c>
      <c r="P8" s="542"/>
      <c r="Q8" s="543" t="s">
        <v>28</v>
      </c>
      <c r="R8" s="544"/>
      <c r="S8" s="545"/>
      <c r="T8" s="535"/>
      <c r="U8" s="541"/>
      <c r="V8" s="535"/>
      <c r="W8" s="1" t="s">
        <v>12</v>
      </c>
    </row>
    <row r="9" spans="1:41" ht="22.5" customHeight="1">
      <c r="A9" s="6" t="s">
        <v>11</v>
      </c>
      <c r="B9" s="7" t="s">
        <v>13</v>
      </c>
      <c r="C9" s="8" t="s">
        <v>14</v>
      </c>
      <c r="D9" s="9" t="s">
        <v>15</v>
      </c>
      <c r="E9" s="10" t="s">
        <v>16</v>
      </c>
      <c r="F9" s="11" t="s">
        <v>17</v>
      </c>
      <c r="G9" s="12" t="s">
        <v>13</v>
      </c>
      <c r="H9" s="13" t="s">
        <v>14</v>
      </c>
      <c r="I9" s="14" t="s">
        <v>15</v>
      </c>
      <c r="J9" s="10" t="s">
        <v>16</v>
      </c>
      <c r="K9" s="11" t="s">
        <v>17</v>
      </c>
      <c r="L9" s="12" t="s">
        <v>13</v>
      </c>
      <c r="M9" s="13" t="s">
        <v>14</v>
      </c>
      <c r="N9" s="14" t="s">
        <v>15</v>
      </c>
      <c r="O9" s="10" t="s">
        <v>16</v>
      </c>
      <c r="P9" s="15" t="s">
        <v>17</v>
      </c>
      <c r="Q9" s="16" t="s">
        <v>41</v>
      </c>
      <c r="R9" s="17" t="s">
        <v>18</v>
      </c>
      <c r="S9" s="18" t="s">
        <v>29</v>
      </c>
      <c r="T9" s="535"/>
      <c r="U9" s="541"/>
      <c r="V9" s="535"/>
      <c r="AO9" s="1" t="s">
        <v>12</v>
      </c>
    </row>
    <row r="10" spans="1:34" ht="20.25" customHeight="1">
      <c r="A10" s="19" t="s">
        <v>0</v>
      </c>
      <c r="B10" s="20">
        <f>CHIC!BY11</f>
        <v>67</v>
      </c>
      <c r="C10" s="21">
        <f>CHIC!BZ11</f>
        <v>125</v>
      </c>
      <c r="D10" s="21">
        <f>CHIC!CA11</f>
        <v>105</v>
      </c>
      <c r="E10" s="22">
        <f>CHIC!CB11</f>
        <v>36</v>
      </c>
      <c r="F10" s="21">
        <f>CHIC!CC11</f>
        <v>40</v>
      </c>
      <c r="G10" s="20">
        <f>'Hors Chics'!DC10</f>
        <v>44</v>
      </c>
      <c r="H10" s="21">
        <f>'Hors Chics'!DD10</f>
        <v>65</v>
      </c>
      <c r="I10" s="23">
        <f>'Hors Chics'!DE10</f>
        <v>74</v>
      </c>
      <c r="J10" s="24">
        <f>'Hors Chics'!DF10</f>
        <v>22</v>
      </c>
      <c r="K10" s="21">
        <f>'Hors Chics'!DG10</f>
        <v>32</v>
      </c>
      <c r="L10" s="20">
        <f aca="true" t="shared" si="0" ref="L10:P11">+B10+G10</f>
        <v>111</v>
      </c>
      <c r="M10" s="21">
        <f t="shared" si="0"/>
        <v>190</v>
      </c>
      <c r="N10" s="23">
        <f t="shared" si="0"/>
        <v>179</v>
      </c>
      <c r="O10" s="22">
        <f t="shared" si="0"/>
        <v>58</v>
      </c>
      <c r="P10" s="21">
        <f t="shared" si="0"/>
        <v>72</v>
      </c>
      <c r="Q10" s="22">
        <f>L10+M10+N10</f>
        <v>480</v>
      </c>
      <c r="R10" s="21">
        <f>O10+P10</f>
        <v>130</v>
      </c>
      <c r="S10" s="25">
        <f>Q10+R10</f>
        <v>610</v>
      </c>
      <c r="T10" s="26">
        <f>S10-'Hors Chics'!DJ10</f>
        <v>568</v>
      </c>
      <c r="U10" s="27">
        <v>58</v>
      </c>
      <c r="V10" s="28">
        <f aca="true" t="shared" si="1" ref="V10:V27">T10/U10</f>
        <v>9.793103448275861</v>
      </c>
      <c r="AH10" s="29" t="s">
        <v>12</v>
      </c>
    </row>
    <row r="11" spans="1:22" ht="20.25" customHeight="1">
      <c r="A11" s="30" t="s">
        <v>3</v>
      </c>
      <c r="B11" s="31">
        <f>CHIC!BY14</f>
        <v>9</v>
      </c>
      <c r="C11" s="32">
        <f>CHIC!BZ14</f>
        <v>20</v>
      </c>
      <c r="D11" s="32">
        <f>CHIC!CA14</f>
        <v>91</v>
      </c>
      <c r="E11" s="33">
        <f>CHIC!CB14</f>
        <v>14</v>
      </c>
      <c r="F11" s="32">
        <f>CHIC!CC14</f>
        <v>0</v>
      </c>
      <c r="G11" s="31">
        <f>'Hors Chics'!DC12</f>
        <v>8</v>
      </c>
      <c r="H11" s="32">
        <f>'Hors Chics'!DD12</f>
        <v>20</v>
      </c>
      <c r="I11" s="34">
        <f>'Hors Chics'!DE12</f>
        <v>47</v>
      </c>
      <c r="J11" s="35">
        <f>'Hors Chics'!DF12</f>
        <v>12</v>
      </c>
      <c r="K11" s="32">
        <f>'Hors Chics'!DG12</f>
        <v>3</v>
      </c>
      <c r="L11" s="31">
        <f t="shared" si="0"/>
        <v>17</v>
      </c>
      <c r="M11" s="32">
        <f t="shared" si="0"/>
        <v>40</v>
      </c>
      <c r="N11" s="34">
        <f t="shared" si="0"/>
        <v>138</v>
      </c>
      <c r="O11" s="33">
        <f t="shared" si="0"/>
        <v>26</v>
      </c>
      <c r="P11" s="32">
        <f t="shared" si="0"/>
        <v>3</v>
      </c>
      <c r="Q11" s="33">
        <f>L11+M11+N11</f>
        <v>195</v>
      </c>
      <c r="R11" s="32">
        <f>O11+P11</f>
        <v>29</v>
      </c>
      <c r="S11" s="36">
        <f>Q11+R11</f>
        <v>224</v>
      </c>
      <c r="T11" s="26">
        <f>S11-'Hors Chics'!DJ12</f>
        <v>215</v>
      </c>
      <c r="U11" s="27">
        <v>39</v>
      </c>
      <c r="V11" s="28">
        <f t="shared" si="1"/>
        <v>5.512820512820513</v>
      </c>
    </row>
    <row r="12" spans="1:22" ht="20.25" customHeight="1">
      <c r="A12" s="37" t="s">
        <v>79</v>
      </c>
      <c r="B12" s="38">
        <f>CHIC!BY17</f>
        <v>18</v>
      </c>
      <c r="C12" s="39">
        <f>CHIC!BZ17</f>
        <v>9</v>
      </c>
      <c r="D12" s="39">
        <f>CHIC!CA17</f>
        <v>4</v>
      </c>
      <c r="E12" s="40">
        <f>CHIC!CB17</f>
        <v>1</v>
      </c>
      <c r="F12" s="39">
        <f>CHIC!CC17</f>
        <v>2</v>
      </c>
      <c r="G12" s="38">
        <f>'Hors Chics'!DC14</f>
        <v>40</v>
      </c>
      <c r="H12" s="39">
        <f>'Hors Chics'!DD14</f>
        <v>3</v>
      </c>
      <c r="I12" s="41">
        <f>'Hors Chics'!DE14</f>
        <v>2</v>
      </c>
      <c r="J12" s="42">
        <f>'Hors Chics'!DF14</f>
        <v>2</v>
      </c>
      <c r="K12" s="39">
        <f>'Hors Chics'!DG14</f>
        <v>3</v>
      </c>
      <c r="L12" s="38">
        <f>+B12+G12</f>
        <v>58</v>
      </c>
      <c r="M12" s="39">
        <f>+C12+H12</f>
        <v>12</v>
      </c>
      <c r="N12" s="41">
        <f>+D12+I12</f>
        <v>6</v>
      </c>
      <c r="O12" s="40">
        <f>+E12+J12</f>
        <v>3</v>
      </c>
      <c r="P12" s="39">
        <f>+F12+K12</f>
        <v>5</v>
      </c>
      <c r="Q12" s="40">
        <f>L12+M12+N12</f>
        <v>76</v>
      </c>
      <c r="R12" s="39">
        <f>O12+P12</f>
        <v>8</v>
      </c>
      <c r="S12" s="43">
        <f>Q12+R12</f>
        <v>84</v>
      </c>
      <c r="T12" s="26">
        <f>S12-'Hors Chics'!DJ14</f>
        <v>43</v>
      </c>
      <c r="U12" s="27">
        <v>31</v>
      </c>
      <c r="V12" s="28">
        <f t="shared" si="1"/>
        <v>1.3870967741935485</v>
      </c>
    </row>
    <row r="13" spans="1:22" ht="20.25" customHeight="1">
      <c r="A13" s="37" t="s">
        <v>2</v>
      </c>
      <c r="B13" s="38">
        <f>CHIC!BY20</f>
        <v>31</v>
      </c>
      <c r="C13" s="39">
        <f>CHIC!BZ20</f>
        <v>16</v>
      </c>
      <c r="D13" s="39">
        <f>CHIC!CA20</f>
        <v>47</v>
      </c>
      <c r="E13" s="40">
        <f>CHIC!CB20</f>
        <v>17</v>
      </c>
      <c r="F13" s="39">
        <f>CHIC!CC20</f>
        <v>0</v>
      </c>
      <c r="G13" s="38">
        <f>'Hors Chics'!DC16</f>
        <v>35</v>
      </c>
      <c r="H13" s="39">
        <f>'Hors Chics'!DD16</f>
        <v>9</v>
      </c>
      <c r="I13" s="41">
        <f>'Hors Chics'!DE16</f>
        <v>16</v>
      </c>
      <c r="J13" s="42">
        <f>'Hors Chics'!DF16</f>
        <v>17</v>
      </c>
      <c r="K13" s="39">
        <f>'Hors Chics'!DG16</f>
        <v>1</v>
      </c>
      <c r="L13" s="38">
        <f aca="true" t="shared" si="2" ref="L13:L28">+B13+G13</f>
        <v>66</v>
      </c>
      <c r="M13" s="39">
        <f aca="true" t="shared" si="3" ref="M13:M28">+C13+H13</f>
        <v>25</v>
      </c>
      <c r="N13" s="41">
        <f aca="true" t="shared" si="4" ref="N13:N28">+D13+I13</f>
        <v>63</v>
      </c>
      <c r="O13" s="40">
        <f aca="true" t="shared" si="5" ref="O13:O28">+E13+J13</f>
        <v>34</v>
      </c>
      <c r="P13" s="39">
        <f aca="true" t="shared" si="6" ref="P13:P28">+F13+K13</f>
        <v>1</v>
      </c>
      <c r="Q13" s="40">
        <f aca="true" t="shared" si="7" ref="Q13:Q28">L13+M13+N13</f>
        <v>154</v>
      </c>
      <c r="R13" s="39">
        <f aca="true" t="shared" si="8" ref="R13:R28">O13+P13</f>
        <v>35</v>
      </c>
      <c r="S13" s="43">
        <f aca="true" t="shared" si="9" ref="S13:S28">Q13+R13</f>
        <v>189</v>
      </c>
      <c r="T13" s="26">
        <f>S13-'Hors Chics'!DJ16</f>
        <v>147</v>
      </c>
      <c r="U13" s="27">
        <v>46</v>
      </c>
      <c r="V13" s="28">
        <f t="shared" si="1"/>
        <v>3.1956521739130435</v>
      </c>
    </row>
    <row r="14" spans="1:22" ht="20.25" customHeight="1">
      <c r="A14" s="37" t="s">
        <v>1</v>
      </c>
      <c r="B14" s="38">
        <f>CHIC!BY23</f>
        <v>30</v>
      </c>
      <c r="C14" s="39">
        <f>CHIC!BZ23</f>
        <v>43</v>
      </c>
      <c r="D14" s="39">
        <f>CHIC!CA23</f>
        <v>30</v>
      </c>
      <c r="E14" s="40">
        <f>CHIC!CB23</f>
        <v>42</v>
      </c>
      <c r="F14" s="39">
        <f>CHIC!CC23</f>
        <v>35</v>
      </c>
      <c r="G14" s="38">
        <f>'Hors Chics'!DC18</f>
        <v>46</v>
      </c>
      <c r="H14" s="39">
        <f>'Hors Chics'!DD18</f>
        <v>51</v>
      </c>
      <c r="I14" s="41">
        <f>'Hors Chics'!DE18</f>
        <v>22</v>
      </c>
      <c r="J14" s="42">
        <f>'Hors Chics'!DF18</f>
        <v>38</v>
      </c>
      <c r="K14" s="39">
        <f>'Hors Chics'!DG18</f>
        <v>28</v>
      </c>
      <c r="L14" s="38">
        <f t="shared" si="2"/>
        <v>76</v>
      </c>
      <c r="M14" s="39">
        <f t="shared" si="3"/>
        <v>94</v>
      </c>
      <c r="N14" s="41">
        <f t="shared" si="4"/>
        <v>52</v>
      </c>
      <c r="O14" s="40">
        <f t="shared" si="5"/>
        <v>80</v>
      </c>
      <c r="P14" s="39">
        <f t="shared" si="6"/>
        <v>63</v>
      </c>
      <c r="Q14" s="40">
        <f t="shared" si="7"/>
        <v>222</v>
      </c>
      <c r="R14" s="39">
        <f t="shared" si="8"/>
        <v>143</v>
      </c>
      <c r="S14" s="44">
        <f t="shared" si="9"/>
        <v>365</v>
      </c>
      <c r="T14" s="26">
        <f>S14-'Hors Chics'!DJ18</f>
        <v>297</v>
      </c>
      <c r="U14" s="27">
        <v>51</v>
      </c>
      <c r="V14" s="28">
        <f t="shared" si="1"/>
        <v>5.823529411764706</v>
      </c>
    </row>
    <row r="15" spans="1:22" ht="20.25" customHeight="1">
      <c r="A15" s="37" t="s">
        <v>4</v>
      </c>
      <c r="B15" s="38">
        <f>CHIC!BY26</f>
        <v>30</v>
      </c>
      <c r="C15" s="39">
        <f>CHIC!BZ26</f>
        <v>58</v>
      </c>
      <c r="D15" s="39">
        <f>CHIC!CA26</f>
        <v>72</v>
      </c>
      <c r="E15" s="40">
        <f>CHIC!CB26</f>
        <v>21</v>
      </c>
      <c r="F15" s="39">
        <f>CHIC!CC26</f>
        <v>17</v>
      </c>
      <c r="G15" s="38">
        <f>'Hors Chics'!DC20</f>
        <v>18</v>
      </c>
      <c r="H15" s="39">
        <f>'Hors Chics'!DD20</f>
        <v>42</v>
      </c>
      <c r="I15" s="41">
        <f>'Hors Chics'!DE20</f>
        <v>43</v>
      </c>
      <c r="J15" s="42">
        <f>'Hors Chics'!DF20</f>
        <v>26</v>
      </c>
      <c r="K15" s="39">
        <f>'Hors Chics'!DG20</f>
        <v>15</v>
      </c>
      <c r="L15" s="38">
        <f t="shared" si="2"/>
        <v>48</v>
      </c>
      <c r="M15" s="39">
        <f t="shared" si="3"/>
        <v>100</v>
      </c>
      <c r="N15" s="41">
        <f t="shared" si="4"/>
        <v>115</v>
      </c>
      <c r="O15" s="40">
        <f t="shared" si="5"/>
        <v>47</v>
      </c>
      <c r="P15" s="39">
        <f t="shared" si="6"/>
        <v>32</v>
      </c>
      <c r="Q15" s="40">
        <f t="shared" si="7"/>
        <v>263</v>
      </c>
      <c r="R15" s="39">
        <f t="shared" si="8"/>
        <v>79</v>
      </c>
      <c r="S15" s="44">
        <f t="shared" si="9"/>
        <v>342</v>
      </c>
      <c r="T15" s="26">
        <f>S15-'Hors Chics'!DJ20</f>
        <v>313</v>
      </c>
      <c r="U15" s="27">
        <v>74</v>
      </c>
      <c r="V15" s="28">
        <f t="shared" si="1"/>
        <v>4.22972972972973</v>
      </c>
    </row>
    <row r="16" spans="1:22" ht="20.25" customHeight="1">
      <c r="A16" s="37" t="s">
        <v>10</v>
      </c>
      <c r="B16" s="38">
        <f>CHIC!BY29</f>
        <v>73</v>
      </c>
      <c r="C16" s="39">
        <f>CHIC!BZ29</f>
        <v>117</v>
      </c>
      <c r="D16" s="39">
        <f>CHIC!CA29</f>
        <v>56</v>
      </c>
      <c r="E16" s="40">
        <f>CHIC!CB29</f>
        <v>51</v>
      </c>
      <c r="F16" s="39">
        <f>CHIC!CC29</f>
        <v>41</v>
      </c>
      <c r="G16" s="38">
        <f>'Hors Chics'!DC22</f>
        <v>28</v>
      </c>
      <c r="H16" s="39">
        <f>'Hors Chics'!DD22</f>
        <v>41</v>
      </c>
      <c r="I16" s="41">
        <f>'Hors Chics'!DE22</f>
        <v>7</v>
      </c>
      <c r="J16" s="42">
        <f>'Hors Chics'!DF22</f>
        <v>16</v>
      </c>
      <c r="K16" s="39">
        <f>'Hors Chics'!DG22</f>
        <v>11</v>
      </c>
      <c r="L16" s="38">
        <f t="shared" si="2"/>
        <v>101</v>
      </c>
      <c r="M16" s="39">
        <f t="shared" si="3"/>
        <v>158</v>
      </c>
      <c r="N16" s="41">
        <f t="shared" si="4"/>
        <v>63</v>
      </c>
      <c r="O16" s="40">
        <f t="shared" si="5"/>
        <v>67</v>
      </c>
      <c r="P16" s="39">
        <f t="shared" si="6"/>
        <v>52</v>
      </c>
      <c r="Q16" s="40">
        <f t="shared" si="7"/>
        <v>322</v>
      </c>
      <c r="R16" s="39">
        <f t="shared" si="8"/>
        <v>119</v>
      </c>
      <c r="S16" s="44">
        <f t="shared" si="9"/>
        <v>441</v>
      </c>
      <c r="T16" s="26">
        <f>S16-'Hors Chics'!DJ22</f>
        <v>394</v>
      </c>
      <c r="U16" s="27">
        <v>58</v>
      </c>
      <c r="V16" s="28">
        <f t="shared" si="1"/>
        <v>6.793103448275862</v>
      </c>
    </row>
    <row r="17" spans="1:22" ht="20.25" customHeight="1">
      <c r="A17" s="45" t="s">
        <v>80</v>
      </c>
      <c r="B17" s="38">
        <f>CHIC!BY32</f>
        <v>15</v>
      </c>
      <c r="C17" s="39">
        <f>CHIC!BZ32</f>
        <v>16</v>
      </c>
      <c r="D17" s="39">
        <f>CHIC!CA32</f>
        <v>71</v>
      </c>
      <c r="E17" s="40">
        <f>CHIC!CB32</f>
        <v>0</v>
      </c>
      <c r="F17" s="39">
        <f>CHIC!CC32</f>
        <v>7</v>
      </c>
      <c r="G17" s="38">
        <f>'Hors Chics'!DC24</f>
        <v>8</v>
      </c>
      <c r="H17" s="39">
        <f>'Hors Chics'!DD24</f>
        <v>8</v>
      </c>
      <c r="I17" s="41">
        <f>'Hors Chics'!DE24</f>
        <v>26</v>
      </c>
      <c r="J17" s="42">
        <f>'Hors Chics'!DF24</f>
        <v>3</v>
      </c>
      <c r="K17" s="39">
        <f>'Hors Chics'!DG24</f>
        <v>2</v>
      </c>
      <c r="L17" s="38">
        <f t="shared" si="2"/>
        <v>23</v>
      </c>
      <c r="M17" s="39">
        <f t="shared" si="3"/>
        <v>24</v>
      </c>
      <c r="N17" s="41">
        <f t="shared" si="4"/>
        <v>97</v>
      </c>
      <c r="O17" s="40">
        <f t="shared" si="5"/>
        <v>3</v>
      </c>
      <c r="P17" s="39">
        <f t="shared" si="6"/>
        <v>9</v>
      </c>
      <c r="Q17" s="40">
        <f t="shared" si="7"/>
        <v>144</v>
      </c>
      <c r="R17" s="39">
        <f t="shared" si="8"/>
        <v>12</v>
      </c>
      <c r="S17" s="44">
        <f t="shared" si="9"/>
        <v>156</v>
      </c>
      <c r="T17" s="26">
        <f>S17-'Hors Chics'!DJ24</f>
        <v>148</v>
      </c>
      <c r="U17" s="27">
        <v>24</v>
      </c>
      <c r="V17" s="28">
        <f t="shared" si="1"/>
        <v>6.166666666666667</v>
      </c>
    </row>
    <row r="18" spans="1:22" ht="20.25" customHeight="1">
      <c r="A18" s="37" t="s">
        <v>55</v>
      </c>
      <c r="B18" s="38">
        <f>CHIC!BY35</f>
        <v>11</v>
      </c>
      <c r="C18" s="39">
        <f>CHIC!BZ35</f>
        <v>33</v>
      </c>
      <c r="D18" s="39">
        <f>CHIC!CA35</f>
        <v>34</v>
      </c>
      <c r="E18" s="40">
        <f>CHIC!CB35</f>
        <v>3</v>
      </c>
      <c r="F18" s="39">
        <f>CHIC!CC35</f>
        <v>7</v>
      </c>
      <c r="G18" s="38">
        <f>'Hors Chics'!DC26</f>
        <v>14</v>
      </c>
      <c r="H18" s="39">
        <f>'Hors Chics'!DD26</f>
        <v>20</v>
      </c>
      <c r="I18" s="41">
        <f>'Hors Chics'!DE26</f>
        <v>10</v>
      </c>
      <c r="J18" s="42">
        <f>'Hors Chics'!DF26</f>
        <v>3</v>
      </c>
      <c r="K18" s="39">
        <f>'Hors Chics'!DG26</f>
        <v>11</v>
      </c>
      <c r="L18" s="38">
        <f t="shared" si="2"/>
        <v>25</v>
      </c>
      <c r="M18" s="39">
        <f t="shared" si="3"/>
        <v>53</v>
      </c>
      <c r="N18" s="41">
        <f t="shared" si="4"/>
        <v>44</v>
      </c>
      <c r="O18" s="40">
        <f t="shared" si="5"/>
        <v>6</v>
      </c>
      <c r="P18" s="39">
        <f t="shared" si="6"/>
        <v>18</v>
      </c>
      <c r="Q18" s="40">
        <f t="shared" si="7"/>
        <v>122</v>
      </c>
      <c r="R18" s="39">
        <f t="shared" si="8"/>
        <v>24</v>
      </c>
      <c r="S18" s="44">
        <f t="shared" si="9"/>
        <v>146</v>
      </c>
      <c r="T18" s="26">
        <f>S18-'Hors Chics'!DJ26</f>
        <v>131</v>
      </c>
      <c r="U18" s="27">
        <v>31</v>
      </c>
      <c r="V18" s="46">
        <f t="shared" si="1"/>
        <v>4.225806451612903</v>
      </c>
    </row>
    <row r="19" spans="1:22" ht="20.25" customHeight="1">
      <c r="A19" s="37" t="s">
        <v>124</v>
      </c>
      <c r="B19" s="38">
        <f>CHIC!BY38</f>
        <v>5</v>
      </c>
      <c r="C19" s="39">
        <f>CHIC!BZ38</f>
        <v>0</v>
      </c>
      <c r="D19" s="39">
        <f>CHIC!CA38</f>
        <v>0</v>
      </c>
      <c r="E19" s="40">
        <f>CHIC!CB38</f>
        <v>0</v>
      </c>
      <c r="F19" s="39">
        <f>CHIC!CC38</f>
        <v>0</v>
      </c>
      <c r="G19" s="38">
        <f>'Hors Chics'!DC28</f>
        <v>5</v>
      </c>
      <c r="H19" s="39">
        <f>'Hors Chics'!DD28</f>
        <v>3</v>
      </c>
      <c r="I19" s="41">
        <f>'Hors Chics'!DE28</f>
        <v>2</v>
      </c>
      <c r="J19" s="42">
        <f>'Hors Chics'!DF28</f>
        <v>1</v>
      </c>
      <c r="K19" s="39">
        <f>'Hors Chics'!DG28</f>
        <v>1</v>
      </c>
      <c r="L19" s="38">
        <f>+B19+G19</f>
        <v>10</v>
      </c>
      <c r="M19" s="39">
        <f>+C19+H19</f>
        <v>3</v>
      </c>
      <c r="N19" s="41">
        <f>+D19+I19</f>
        <v>2</v>
      </c>
      <c r="O19" s="40">
        <f>+E19+J19</f>
        <v>1</v>
      </c>
      <c r="P19" s="39">
        <f>+F19+K19</f>
        <v>1</v>
      </c>
      <c r="Q19" s="40">
        <f>L19+M19+N19</f>
        <v>15</v>
      </c>
      <c r="R19" s="39">
        <f>O19+P19</f>
        <v>2</v>
      </c>
      <c r="S19" s="44">
        <f>Q19+R19</f>
        <v>17</v>
      </c>
      <c r="T19" s="26">
        <f>S19-'Hors Chics'!DJ27</f>
        <v>17</v>
      </c>
      <c r="U19" s="27">
        <v>9</v>
      </c>
      <c r="V19" s="46">
        <f t="shared" si="1"/>
        <v>1.8888888888888888</v>
      </c>
    </row>
    <row r="20" spans="1:22" ht="20.25" customHeight="1">
      <c r="A20" s="37" t="s">
        <v>5</v>
      </c>
      <c r="B20" s="38">
        <f>CHIC!BY41</f>
        <v>2</v>
      </c>
      <c r="C20" s="39">
        <f>CHIC!BZ41</f>
        <v>12</v>
      </c>
      <c r="D20" s="39">
        <f>CHIC!CA41</f>
        <v>3</v>
      </c>
      <c r="E20" s="40">
        <f>CHIC!CB41</f>
        <v>2</v>
      </c>
      <c r="F20" s="39">
        <f>CHIC!CC41</f>
        <v>0</v>
      </c>
      <c r="G20" s="38">
        <f>'Hors Chics'!DC30</f>
        <v>3</v>
      </c>
      <c r="H20" s="39">
        <f>'Hors Chics'!DD30</f>
        <v>10</v>
      </c>
      <c r="I20" s="41">
        <f>'Hors Chics'!DE30</f>
        <v>4</v>
      </c>
      <c r="J20" s="42">
        <f>'Hors Chics'!DF30</f>
        <v>2</v>
      </c>
      <c r="K20" s="39">
        <f>'Hors Chics'!DG30</f>
        <v>0</v>
      </c>
      <c r="L20" s="38">
        <f t="shared" si="2"/>
        <v>5</v>
      </c>
      <c r="M20" s="39">
        <f t="shared" si="3"/>
        <v>22</v>
      </c>
      <c r="N20" s="41">
        <f t="shared" si="4"/>
        <v>7</v>
      </c>
      <c r="O20" s="40">
        <f t="shared" si="5"/>
        <v>4</v>
      </c>
      <c r="P20" s="39">
        <f t="shared" si="6"/>
        <v>0</v>
      </c>
      <c r="Q20" s="40">
        <f t="shared" si="7"/>
        <v>34</v>
      </c>
      <c r="R20" s="39">
        <f t="shared" si="8"/>
        <v>4</v>
      </c>
      <c r="S20" s="44">
        <f t="shared" si="9"/>
        <v>38</v>
      </c>
      <c r="T20" s="26">
        <f>S20-'Hors Chics'!DJ30</f>
        <v>38</v>
      </c>
      <c r="U20" s="27">
        <v>12</v>
      </c>
      <c r="V20" s="47">
        <f t="shared" si="1"/>
        <v>3.1666666666666665</v>
      </c>
    </row>
    <row r="21" spans="1:22" ht="20.25" customHeight="1">
      <c r="A21" s="45" t="s">
        <v>40</v>
      </c>
      <c r="B21" s="48">
        <f>CHIC!BY44</f>
        <v>0</v>
      </c>
      <c r="C21" s="49">
        <f>CHIC!BZ44</f>
        <v>4</v>
      </c>
      <c r="D21" s="49">
        <f>CHIC!CA44</f>
        <v>42</v>
      </c>
      <c r="E21" s="50">
        <f>CHIC!CB44</f>
        <v>0</v>
      </c>
      <c r="F21" s="49">
        <f>CHIC!CC44</f>
        <v>2</v>
      </c>
      <c r="G21" s="48">
        <f>'Hors Chics'!DC32</f>
        <v>0</v>
      </c>
      <c r="H21" s="49">
        <f>'Hors Chics'!DD32</f>
        <v>3</v>
      </c>
      <c r="I21" s="51">
        <f>'Hors Chics'!DE32</f>
        <v>25</v>
      </c>
      <c r="J21" s="52">
        <f>'Hors Chics'!DF32</f>
        <v>0</v>
      </c>
      <c r="K21" s="49">
        <f>'Hors Chics'!DG32</f>
        <v>7</v>
      </c>
      <c r="L21" s="48">
        <f t="shared" si="2"/>
        <v>0</v>
      </c>
      <c r="M21" s="49">
        <f t="shared" si="3"/>
        <v>7</v>
      </c>
      <c r="N21" s="51">
        <f t="shared" si="4"/>
        <v>67</v>
      </c>
      <c r="O21" s="50">
        <f t="shared" si="5"/>
        <v>0</v>
      </c>
      <c r="P21" s="49">
        <f t="shared" si="6"/>
        <v>9</v>
      </c>
      <c r="Q21" s="50">
        <f t="shared" si="7"/>
        <v>74</v>
      </c>
      <c r="R21" s="49">
        <f t="shared" si="8"/>
        <v>9</v>
      </c>
      <c r="S21" s="44">
        <f t="shared" si="9"/>
        <v>83</v>
      </c>
      <c r="T21" s="26">
        <f>S21-'Hors Chics'!DJ32</f>
        <v>83</v>
      </c>
      <c r="U21" s="27">
        <v>12</v>
      </c>
      <c r="V21" s="28">
        <f t="shared" si="1"/>
        <v>6.916666666666667</v>
      </c>
    </row>
    <row r="22" spans="1:22" ht="20.25" customHeight="1">
      <c r="A22" s="45" t="s">
        <v>7</v>
      </c>
      <c r="B22" s="48">
        <f>CHIC!BY47</f>
        <v>61</v>
      </c>
      <c r="C22" s="49">
        <f>CHIC!BZ47</f>
        <v>56</v>
      </c>
      <c r="D22" s="49">
        <f>CHIC!CA47</f>
        <v>83</v>
      </c>
      <c r="E22" s="50">
        <f>CHIC!CB47</f>
        <v>30</v>
      </c>
      <c r="F22" s="49">
        <f>CHIC!CC47</f>
        <v>43</v>
      </c>
      <c r="G22" s="48">
        <f>'Hors Chics'!DC34</f>
        <v>52</v>
      </c>
      <c r="H22" s="49">
        <f>'Hors Chics'!DD34</f>
        <v>25</v>
      </c>
      <c r="I22" s="51">
        <f>'Hors Chics'!DE34</f>
        <v>40</v>
      </c>
      <c r="J22" s="52">
        <f>'Hors Chics'!DF34</f>
        <v>28</v>
      </c>
      <c r="K22" s="49">
        <f>'Hors Chics'!DG34</f>
        <v>18</v>
      </c>
      <c r="L22" s="48">
        <f t="shared" si="2"/>
        <v>113</v>
      </c>
      <c r="M22" s="49">
        <f t="shared" si="3"/>
        <v>81</v>
      </c>
      <c r="N22" s="51">
        <f t="shared" si="4"/>
        <v>123</v>
      </c>
      <c r="O22" s="50">
        <f t="shared" si="5"/>
        <v>58</v>
      </c>
      <c r="P22" s="49">
        <f t="shared" si="6"/>
        <v>61</v>
      </c>
      <c r="Q22" s="50">
        <f t="shared" si="7"/>
        <v>317</v>
      </c>
      <c r="R22" s="49">
        <f t="shared" si="8"/>
        <v>119</v>
      </c>
      <c r="S22" s="44">
        <f t="shared" si="9"/>
        <v>436</v>
      </c>
      <c r="T22" s="26">
        <f>S22-'Hors Chics'!DJ34</f>
        <v>381</v>
      </c>
      <c r="U22" s="27">
        <v>68</v>
      </c>
      <c r="V22" s="28">
        <f t="shared" si="1"/>
        <v>5.602941176470588</v>
      </c>
    </row>
    <row r="23" spans="1:22" ht="20.25" customHeight="1">
      <c r="A23" s="45" t="s">
        <v>51</v>
      </c>
      <c r="B23" s="48">
        <f>CHIC!BY50</f>
        <v>49</v>
      </c>
      <c r="C23" s="49">
        <f>CHIC!BZ50</f>
        <v>6</v>
      </c>
      <c r="D23" s="49">
        <f>CHIC!CA50</f>
        <v>5</v>
      </c>
      <c r="E23" s="50">
        <f>CHIC!CB50</f>
        <v>0</v>
      </c>
      <c r="F23" s="49">
        <f>CHIC!CC50</f>
        <v>2</v>
      </c>
      <c r="G23" s="48">
        <f>'Hors Chics'!DC36</f>
        <v>32</v>
      </c>
      <c r="H23" s="49">
        <f>'Hors Chics'!DD36</f>
        <v>2</v>
      </c>
      <c r="I23" s="51">
        <f>'Hors Chics'!DE36</f>
        <v>4</v>
      </c>
      <c r="J23" s="52">
        <f>'Hors Chics'!DF36</f>
        <v>0</v>
      </c>
      <c r="K23" s="49">
        <f>'Hors Chics'!DG36</f>
        <v>1</v>
      </c>
      <c r="L23" s="48">
        <f t="shared" si="2"/>
        <v>81</v>
      </c>
      <c r="M23" s="49">
        <f t="shared" si="3"/>
        <v>8</v>
      </c>
      <c r="N23" s="51">
        <f t="shared" si="4"/>
        <v>9</v>
      </c>
      <c r="O23" s="50">
        <f t="shared" si="5"/>
        <v>0</v>
      </c>
      <c r="P23" s="49">
        <f t="shared" si="6"/>
        <v>3</v>
      </c>
      <c r="Q23" s="50">
        <f t="shared" si="7"/>
        <v>98</v>
      </c>
      <c r="R23" s="49">
        <f t="shared" si="8"/>
        <v>3</v>
      </c>
      <c r="S23" s="44">
        <f t="shared" si="9"/>
        <v>101</v>
      </c>
      <c r="T23" s="26">
        <f>S23-'Hors Chics'!DJ36</f>
        <v>99</v>
      </c>
      <c r="U23" s="27">
        <v>10</v>
      </c>
      <c r="V23" s="28">
        <f t="shared" si="1"/>
        <v>9.9</v>
      </c>
    </row>
    <row r="24" spans="1:22" ht="20.25" customHeight="1">
      <c r="A24" s="37" t="s">
        <v>8</v>
      </c>
      <c r="B24" s="48">
        <f>CHIC!BY53</f>
        <v>66</v>
      </c>
      <c r="C24" s="49">
        <f>CHIC!BZ53</f>
        <v>22</v>
      </c>
      <c r="D24" s="49">
        <f>CHIC!CA53</f>
        <v>31</v>
      </c>
      <c r="E24" s="50">
        <f>CHIC!CB53</f>
        <v>8</v>
      </c>
      <c r="F24" s="49">
        <f>CHIC!CC53</f>
        <v>1</v>
      </c>
      <c r="G24" s="48">
        <f>'Hors Chics'!DC38</f>
        <v>55</v>
      </c>
      <c r="H24" s="49">
        <f>'Hors Chics'!DD38</f>
        <v>16</v>
      </c>
      <c r="I24" s="51">
        <f>'Hors Chics'!DE38</f>
        <v>10</v>
      </c>
      <c r="J24" s="52">
        <f>'Hors Chics'!DF38</f>
        <v>8</v>
      </c>
      <c r="K24" s="49">
        <f>'Hors Chics'!DG38</f>
        <v>2</v>
      </c>
      <c r="L24" s="48">
        <f t="shared" si="2"/>
        <v>121</v>
      </c>
      <c r="M24" s="49">
        <f t="shared" si="3"/>
        <v>38</v>
      </c>
      <c r="N24" s="51">
        <f t="shared" si="4"/>
        <v>41</v>
      </c>
      <c r="O24" s="50">
        <f t="shared" si="5"/>
        <v>16</v>
      </c>
      <c r="P24" s="49">
        <f t="shared" si="6"/>
        <v>3</v>
      </c>
      <c r="Q24" s="50">
        <f t="shared" si="7"/>
        <v>200</v>
      </c>
      <c r="R24" s="49">
        <f t="shared" si="8"/>
        <v>19</v>
      </c>
      <c r="S24" s="44">
        <f t="shared" si="9"/>
        <v>219</v>
      </c>
      <c r="T24" s="26">
        <f>S24-'Hors Chics'!DJ38</f>
        <v>207</v>
      </c>
      <c r="U24" s="27">
        <v>23</v>
      </c>
      <c r="V24" s="28">
        <f t="shared" si="1"/>
        <v>9</v>
      </c>
    </row>
    <row r="25" spans="1:42" ht="20.25" customHeight="1">
      <c r="A25" s="37" t="s">
        <v>9</v>
      </c>
      <c r="B25" s="38">
        <f>CHIC!BY56</f>
        <v>21</v>
      </c>
      <c r="C25" s="39">
        <f>CHIC!BZ56</f>
        <v>45</v>
      </c>
      <c r="D25" s="39">
        <f>CHIC!CA56</f>
        <v>25</v>
      </c>
      <c r="E25" s="40">
        <f>CHIC!CB56</f>
        <v>26</v>
      </c>
      <c r="F25" s="39">
        <f>CHIC!CC56</f>
        <v>19</v>
      </c>
      <c r="G25" s="38">
        <f>'Hors Chics'!DC40</f>
        <v>9</v>
      </c>
      <c r="H25" s="39">
        <f>'Hors Chics'!DD40</f>
        <v>11</v>
      </c>
      <c r="I25" s="41">
        <f>'Hors Chics'!DE40</f>
        <v>11</v>
      </c>
      <c r="J25" s="42">
        <f>'Hors Chics'!DF40</f>
        <v>3</v>
      </c>
      <c r="K25" s="39">
        <f>'Hors Chics'!DG40</f>
        <v>10</v>
      </c>
      <c r="L25" s="38">
        <f t="shared" si="2"/>
        <v>30</v>
      </c>
      <c r="M25" s="39">
        <f t="shared" si="3"/>
        <v>56</v>
      </c>
      <c r="N25" s="41">
        <f t="shared" si="4"/>
        <v>36</v>
      </c>
      <c r="O25" s="40">
        <f t="shared" si="5"/>
        <v>29</v>
      </c>
      <c r="P25" s="39">
        <f t="shared" si="6"/>
        <v>29</v>
      </c>
      <c r="Q25" s="40">
        <f t="shared" si="7"/>
        <v>122</v>
      </c>
      <c r="R25" s="39">
        <f t="shared" si="8"/>
        <v>58</v>
      </c>
      <c r="S25" s="43">
        <f t="shared" si="9"/>
        <v>180</v>
      </c>
      <c r="T25" s="26">
        <f>S25-'Hors Chics'!DJ40</f>
        <v>175</v>
      </c>
      <c r="U25" s="27">
        <v>41</v>
      </c>
      <c r="V25" s="28">
        <f t="shared" si="1"/>
        <v>4.2682926829268295</v>
      </c>
      <c r="AG25" s="29" t="s">
        <v>12</v>
      </c>
      <c r="AP25" s="1" t="s">
        <v>12</v>
      </c>
    </row>
    <row r="26" spans="1:22" ht="20.25" customHeight="1">
      <c r="A26" s="37" t="s">
        <v>6</v>
      </c>
      <c r="B26" s="38">
        <f>CHIC!BY59</f>
        <v>46</v>
      </c>
      <c r="C26" s="39">
        <f>CHIC!BZ59</f>
        <v>5</v>
      </c>
      <c r="D26" s="39">
        <f>CHIC!CA59</f>
        <v>2</v>
      </c>
      <c r="E26" s="40">
        <f>CHIC!CB59</f>
        <v>3</v>
      </c>
      <c r="F26" s="39">
        <f>CHIC!CC59</f>
        <v>3</v>
      </c>
      <c r="G26" s="53">
        <f>'Hors Chics'!DC42</f>
        <v>22</v>
      </c>
      <c r="H26" s="39">
        <f>'Hors Chics'!DD42</f>
        <v>5</v>
      </c>
      <c r="I26" s="41">
        <f>'Hors Chics'!DE42</f>
        <v>0</v>
      </c>
      <c r="J26" s="42">
        <f>'Hors Chics'!DF42</f>
        <v>3</v>
      </c>
      <c r="K26" s="39">
        <f>'Hors Chics'!DG42</f>
        <v>2</v>
      </c>
      <c r="L26" s="38">
        <f t="shared" si="2"/>
        <v>68</v>
      </c>
      <c r="M26" s="39">
        <f t="shared" si="3"/>
        <v>10</v>
      </c>
      <c r="N26" s="41">
        <f t="shared" si="4"/>
        <v>2</v>
      </c>
      <c r="O26" s="40">
        <f t="shared" si="5"/>
        <v>6</v>
      </c>
      <c r="P26" s="39">
        <f t="shared" si="6"/>
        <v>5</v>
      </c>
      <c r="Q26" s="40">
        <f t="shared" si="7"/>
        <v>80</v>
      </c>
      <c r="R26" s="39">
        <f t="shared" si="8"/>
        <v>11</v>
      </c>
      <c r="S26" s="43">
        <f t="shared" si="9"/>
        <v>91</v>
      </c>
      <c r="T26" s="26">
        <f>S26-'Hors Chics'!DJ42</f>
        <v>88</v>
      </c>
      <c r="U26" s="27">
        <v>19</v>
      </c>
      <c r="V26" s="28">
        <f t="shared" si="1"/>
        <v>4.631578947368421</v>
      </c>
    </row>
    <row r="27" spans="1:22" ht="20.25" customHeight="1">
      <c r="A27" s="37" t="s">
        <v>48</v>
      </c>
      <c r="B27" s="38">
        <f>CHIC!BY62</f>
        <v>4</v>
      </c>
      <c r="C27" s="39">
        <f>CHIC!BZ62</f>
        <v>0</v>
      </c>
      <c r="D27" s="39">
        <f>CHIC!CA62</f>
        <v>3</v>
      </c>
      <c r="E27" s="40">
        <f>CHIC!CB62</f>
        <v>0</v>
      </c>
      <c r="F27" s="39">
        <f>CHIC!CC62</f>
        <v>0</v>
      </c>
      <c r="G27" s="38">
        <f>'Hors Chics'!DC44</f>
        <v>1</v>
      </c>
      <c r="H27" s="39">
        <f>'Hors Chics'!DD44</f>
        <v>8</v>
      </c>
      <c r="I27" s="41">
        <f>'Hors Chics'!DE44</f>
        <v>2</v>
      </c>
      <c r="J27" s="42">
        <f>'Hors Chics'!DF44</f>
        <v>8</v>
      </c>
      <c r="K27" s="39">
        <f>'Hors Chics'!DG44</f>
        <v>0</v>
      </c>
      <c r="L27" s="38">
        <f t="shared" si="2"/>
        <v>5</v>
      </c>
      <c r="M27" s="39">
        <f t="shared" si="3"/>
        <v>8</v>
      </c>
      <c r="N27" s="41">
        <f t="shared" si="4"/>
        <v>5</v>
      </c>
      <c r="O27" s="40">
        <f t="shared" si="5"/>
        <v>8</v>
      </c>
      <c r="P27" s="39">
        <f t="shared" si="6"/>
        <v>0</v>
      </c>
      <c r="Q27" s="40">
        <f t="shared" si="7"/>
        <v>18</v>
      </c>
      <c r="R27" s="39">
        <f t="shared" si="8"/>
        <v>8</v>
      </c>
      <c r="S27" s="43">
        <f t="shared" si="9"/>
        <v>26</v>
      </c>
      <c r="T27" s="26">
        <f>S27-'Hors Chics'!DJ44</f>
        <v>26</v>
      </c>
      <c r="U27" s="27">
        <v>8</v>
      </c>
      <c r="V27" s="47">
        <f t="shared" si="1"/>
        <v>3.25</v>
      </c>
    </row>
    <row r="28" spans="1:22" ht="20.25" customHeight="1" thickBot="1">
      <c r="A28" s="54" t="s">
        <v>37</v>
      </c>
      <c r="B28" s="55">
        <f>CHIC!BY65</f>
        <v>0</v>
      </c>
      <c r="C28" s="56">
        <f>CHIC!BZ65</f>
        <v>0</v>
      </c>
      <c r="D28" s="56">
        <f>CHIC!CA65</f>
        <v>0</v>
      </c>
      <c r="E28" s="57">
        <f>CHIC!CB65</f>
        <v>0</v>
      </c>
      <c r="F28" s="56">
        <f>CHIC!CC65</f>
        <v>0</v>
      </c>
      <c r="G28" s="55">
        <f>'Hors Chics'!DC46</f>
        <v>42</v>
      </c>
      <c r="H28" s="56">
        <f>'Hors Chics'!DD46</f>
        <v>11</v>
      </c>
      <c r="I28" s="58">
        <f>'Hors Chics'!DE46</f>
        <v>1</v>
      </c>
      <c r="J28" s="59">
        <f>'Hors Chics'!DF46</f>
        <v>4</v>
      </c>
      <c r="K28" s="56">
        <f>'Hors Chics'!DG46</f>
        <v>0</v>
      </c>
      <c r="L28" s="60">
        <f t="shared" si="2"/>
        <v>42</v>
      </c>
      <c r="M28" s="61">
        <f t="shared" si="3"/>
        <v>11</v>
      </c>
      <c r="N28" s="62">
        <f t="shared" si="4"/>
        <v>1</v>
      </c>
      <c r="O28" s="63">
        <f t="shared" si="5"/>
        <v>4</v>
      </c>
      <c r="P28" s="61">
        <f t="shared" si="6"/>
        <v>0</v>
      </c>
      <c r="Q28" s="63">
        <f t="shared" si="7"/>
        <v>54</v>
      </c>
      <c r="R28" s="64">
        <f t="shared" si="8"/>
        <v>4</v>
      </c>
      <c r="S28" s="65">
        <f t="shared" si="9"/>
        <v>58</v>
      </c>
      <c r="T28" s="26">
        <f>S28-'Hors Chics'!DJ46</f>
        <v>0</v>
      </c>
      <c r="U28" s="66"/>
      <c r="V28" s="46"/>
    </row>
    <row r="29" spans="1:24" ht="22.5" customHeight="1" thickBot="1">
      <c r="A29" s="67" t="s">
        <v>30</v>
      </c>
      <c r="B29" s="68">
        <f aca="true" t="shared" si="10" ref="B29:S29">SUM(B10:B28)</f>
        <v>538</v>
      </c>
      <c r="C29" s="69">
        <f t="shared" si="10"/>
        <v>587</v>
      </c>
      <c r="D29" s="70">
        <f t="shared" si="10"/>
        <v>704</v>
      </c>
      <c r="E29" s="71">
        <f t="shared" si="10"/>
        <v>254</v>
      </c>
      <c r="F29" s="69">
        <f t="shared" si="10"/>
        <v>219</v>
      </c>
      <c r="G29" s="68">
        <f t="shared" si="10"/>
        <v>462</v>
      </c>
      <c r="H29" s="69">
        <f t="shared" si="10"/>
        <v>353</v>
      </c>
      <c r="I29" s="69">
        <f t="shared" si="10"/>
        <v>346</v>
      </c>
      <c r="J29" s="71">
        <f t="shared" si="10"/>
        <v>196</v>
      </c>
      <c r="K29" s="72">
        <f t="shared" si="10"/>
        <v>147</v>
      </c>
      <c r="L29" s="73">
        <f t="shared" si="10"/>
        <v>1000</v>
      </c>
      <c r="M29" s="74">
        <f t="shared" si="10"/>
        <v>940</v>
      </c>
      <c r="N29" s="70">
        <f t="shared" si="10"/>
        <v>1050</v>
      </c>
      <c r="O29" s="75">
        <f t="shared" si="10"/>
        <v>450</v>
      </c>
      <c r="P29" s="74">
        <f t="shared" si="10"/>
        <v>366</v>
      </c>
      <c r="Q29" s="75">
        <f t="shared" si="10"/>
        <v>2990</v>
      </c>
      <c r="R29" s="70">
        <f t="shared" si="10"/>
        <v>816</v>
      </c>
      <c r="S29" s="76">
        <f t="shared" si="10"/>
        <v>3806</v>
      </c>
      <c r="T29" s="77">
        <f>SUM(T10:T28)</f>
        <v>3370</v>
      </c>
      <c r="U29" s="78">
        <f>SUM(U10:U28)</f>
        <v>614</v>
      </c>
      <c r="W29" s="533" t="s">
        <v>12</v>
      </c>
      <c r="X29" s="533"/>
    </row>
    <row r="30" spans="1:21" ht="22.5" customHeight="1" thickBot="1">
      <c r="A30" s="5"/>
      <c r="B30" s="529">
        <f>+B29+C29+D29</f>
        <v>1829</v>
      </c>
      <c r="C30" s="530"/>
      <c r="D30" s="530"/>
      <c r="E30" s="531">
        <f>+E29+F29</f>
        <v>473</v>
      </c>
      <c r="F30" s="530"/>
      <c r="G30" s="529">
        <f>+G29+H29+I29</f>
        <v>1161</v>
      </c>
      <c r="H30" s="530"/>
      <c r="I30" s="530"/>
      <c r="J30" s="531">
        <f>+J29+K29</f>
        <v>343</v>
      </c>
      <c r="K30" s="532"/>
      <c r="L30" s="5"/>
      <c r="M30" s="5"/>
      <c r="N30" s="5"/>
      <c r="O30" s="5"/>
      <c r="P30" s="5"/>
      <c r="Q30" s="5"/>
      <c r="R30" s="5"/>
      <c r="S30" s="5"/>
      <c r="U30" s="1" t="s">
        <v>127</v>
      </c>
    </row>
    <row r="31" spans="1:19" ht="22.5" customHeight="1" thickBot="1">
      <c r="A31" s="5"/>
      <c r="B31" s="526">
        <f>+B30+E30</f>
        <v>2302</v>
      </c>
      <c r="C31" s="527"/>
      <c r="D31" s="527"/>
      <c r="E31" s="527"/>
      <c r="F31" s="527"/>
      <c r="G31" s="526">
        <f>+G30+J30</f>
        <v>1504</v>
      </c>
      <c r="H31" s="527"/>
      <c r="I31" s="527"/>
      <c r="J31" s="527"/>
      <c r="K31" s="528"/>
      <c r="L31" s="5"/>
      <c r="M31" s="79"/>
      <c r="N31" s="5"/>
      <c r="O31" s="5"/>
      <c r="P31" s="5"/>
      <c r="Q31" s="80" t="s">
        <v>12</v>
      </c>
      <c r="R31" s="5"/>
      <c r="S31" s="5"/>
    </row>
    <row r="32" ht="5.25" customHeight="1"/>
  </sheetData>
  <sheetProtection/>
  <mergeCells count="22">
    <mergeCell ref="W29:X29"/>
    <mergeCell ref="V6:V9"/>
    <mergeCell ref="L7:S7"/>
    <mergeCell ref="T5:T9"/>
    <mergeCell ref="A5:S5"/>
    <mergeCell ref="L8:N8"/>
    <mergeCell ref="G8:I8"/>
    <mergeCell ref="U5:U9"/>
    <mergeCell ref="O8:P8"/>
    <mergeCell ref="Q8:S8"/>
    <mergeCell ref="B31:F31"/>
    <mergeCell ref="G31:K31"/>
    <mergeCell ref="B30:D30"/>
    <mergeCell ref="E30:F30"/>
    <mergeCell ref="G30:I30"/>
    <mergeCell ref="J30:K30"/>
    <mergeCell ref="A3:B3"/>
    <mergeCell ref="B7:F7"/>
    <mergeCell ref="G7:K7"/>
    <mergeCell ref="J8:K8"/>
    <mergeCell ref="E8:F8"/>
    <mergeCell ref="B8:D8"/>
  </mergeCells>
  <printOptions/>
  <pageMargins left="0.07" right="0.12" top="0.31496062992125984" bottom="0.13" header="0.31496062992125984" footer="0.13"/>
  <pageSetup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 NEC, Inc.</dc:creator>
  <cp:keywords/>
  <dc:description/>
  <cp:lastModifiedBy>Guy GOUSSARD</cp:lastModifiedBy>
  <cp:lastPrinted>2016-11-15T13:15:35Z</cp:lastPrinted>
  <dcterms:created xsi:type="dcterms:W3CDTF">2000-12-03T08:27:49Z</dcterms:created>
  <dcterms:modified xsi:type="dcterms:W3CDTF">2017-10-13T07:44:24Z</dcterms:modified>
  <cp:category/>
  <cp:version/>
  <cp:contentType/>
  <cp:contentStatus/>
</cp:coreProperties>
</file>