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uy GOUSSARD\Documents\SGB FC pour Microsoft\Saison SG BFC 2019\Gestion Chics &amp; Amicales\20-CHICS\"/>
    </mc:Choice>
  </mc:AlternateContent>
  <xr:revisionPtr revIDLastSave="0" documentId="13_ncr:1_{1CAC73F9-A128-4098-9CDE-3FC5AD07B790}" xr6:coauthVersionLast="44" xr6:coauthVersionMax="44" xr10:uidLastSave="{00000000-0000-0000-0000-000000000000}"/>
  <bookViews>
    <workbookView xWindow="180" yWindow="660" windowWidth="23040" windowHeight="11364" tabRatio="863" activeTab="4" xr2:uid="{00000000-000D-0000-FFFF-FFFF00000000}"/>
  </bookViews>
  <sheets>
    <sheet name="BRUT.Messieurs" sheetId="5" r:id="rId1"/>
    <sheet name="NET.Messieurs" sheetId="4" r:id="rId2"/>
    <sheet name="BRUT.Dames" sheetId="3" r:id="rId3"/>
    <sheet name="NET.Dames" sheetId="2" r:id="rId4"/>
    <sheet name="QUALIF.TOP6" sheetId="1" r:id="rId5"/>
  </sheets>
  <externalReferences>
    <externalReference r:id="rId6"/>
  </externalReferences>
  <definedNames>
    <definedName name="_05_oct">BRUT.Messieurs!$I$5</definedName>
    <definedName name="Grise">[1]BRUT.Messieurs!$Y$10</definedName>
    <definedName name="_xlnm.Print_Area" localSheetId="0">BRUT.Messieurs!$A$2:$W$28</definedName>
    <definedName name="_xlnm.Print_Area" localSheetId="1">NET.Messieurs!$A$2:$W$28</definedName>
    <definedName name="_xlnm.Print_Area" localSheetId="4">QUALIF.TOP6!$A$2:$F$28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C6" i="1"/>
  <c r="N6" i="2"/>
  <c r="J6" i="2"/>
  <c r="I6" i="2"/>
  <c r="N6" i="3"/>
  <c r="I6" i="3"/>
  <c r="T6" i="4"/>
  <c r="I6" i="4"/>
  <c r="U5" i="4"/>
  <c r="T5" i="4"/>
  <c r="J6" i="3"/>
  <c r="I5" i="4" l="1"/>
  <c r="F10" i="1"/>
  <c r="F24" i="1"/>
  <c r="F17" i="1"/>
  <c r="F25" i="1"/>
  <c r="F12" i="1"/>
  <c r="F14" i="1"/>
  <c r="F13" i="1"/>
  <c r="F23" i="1"/>
  <c r="F11" i="1"/>
  <c r="F22" i="1"/>
  <c r="F18" i="1"/>
  <c r="F15" i="1"/>
  <c r="F20" i="1"/>
  <c r="F16" i="1"/>
  <c r="F27" i="1"/>
  <c r="F19" i="1"/>
  <c r="F26" i="1"/>
  <c r="F21" i="1"/>
  <c r="F28" i="1"/>
  <c r="F9" i="1"/>
  <c r="O28" i="2"/>
  <c r="I28" i="2"/>
  <c r="O27" i="2"/>
  <c r="I27" i="2"/>
  <c r="O26" i="2"/>
  <c r="I26" i="2"/>
  <c r="O23" i="2"/>
  <c r="I23" i="2"/>
  <c r="O25" i="2"/>
  <c r="I25" i="2"/>
  <c r="O22" i="2"/>
  <c r="I22" i="2"/>
  <c r="O20" i="2"/>
  <c r="I20" i="2"/>
  <c r="O21" i="2"/>
  <c r="I21" i="2"/>
  <c r="O24" i="2"/>
  <c r="I24" i="2"/>
  <c r="O18" i="2"/>
  <c r="I18" i="2"/>
  <c r="O15" i="2"/>
  <c r="I15" i="2"/>
  <c r="O19" i="2"/>
  <c r="I19" i="2"/>
  <c r="O16" i="2"/>
  <c r="I16" i="2"/>
  <c r="O14" i="2"/>
  <c r="I14" i="2"/>
  <c r="O17" i="2"/>
  <c r="I17" i="2"/>
  <c r="O12" i="2"/>
  <c r="I12" i="2"/>
  <c r="O9" i="2"/>
  <c r="I9" i="2"/>
  <c r="O13" i="2"/>
  <c r="I13" i="2"/>
  <c r="O10" i="2"/>
  <c r="I10" i="2"/>
  <c r="O11" i="2"/>
  <c r="I11" i="2"/>
  <c r="E6" i="2"/>
  <c r="O28" i="3"/>
  <c r="I28" i="3"/>
  <c r="O27" i="3"/>
  <c r="I27" i="3"/>
  <c r="O26" i="3"/>
  <c r="I26" i="3"/>
  <c r="O23" i="3"/>
  <c r="I23" i="3"/>
  <c r="O22" i="3"/>
  <c r="I22" i="3"/>
  <c r="O20" i="3"/>
  <c r="I20" i="3"/>
  <c r="O21" i="3"/>
  <c r="I21" i="3"/>
  <c r="O25" i="3"/>
  <c r="I25" i="3"/>
  <c r="O19" i="3"/>
  <c r="I19" i="3"/>
  <c r="O15" i="3"/>
  <c r="I15" i="3"/>
  <c r="O24" i="3"/>
  <c r="I24" i="3"/>
  <c r="O18" i="3"/>
  <c r="I18" i="3"/>
  <c r="O16" i="3"/>
  <c r="I16" i="3"/>
  <c r="O14" i="3"/>
  <c r="I14" i="3"/>
  <c r="O10" i="3"/>
  <c r="I10" i="3"/>
  <c r="O17" i="3"/>
  <c r="I17" i="3"/>
  <c r="O11" i="3"/>
  <c r="I11" i="3"/>
  <c r="O13" i="3"/>
  <c r="I13" i="3"/>
  <c r="O9" i="3"/>
  <c r="I9" i="3"/>
  <c r="O12" i="3"/>
  <c r="I12" i="3"/>
  <c r="E6" i="3"/>
  <c r="U28" i="4"/>
  <c r="O28" i="4"/>
  <c r="I28" i="4"/>
  <c r="U27" i="4"/>
  <c r="O27" i="4"/>
  <c r="I27" i="4"/>
  <c r="U23" i="4"/>
  <c r="O23" i="4"/>
  <c r="I23" i="4"/>
  <c r="U25" i="4"/>
  <c r="O25" i="4"/>
  <c r="I25" i="4"/>
  <c r="U21" i="4"/>
  <c r="O21" i="4"/>
  <c r="I21" i="4"/>
  <c r="U26" i="4"/>
  <c r="O26" i="4"/>
  <c r="I26" i="4"/>
  <c r="U20" i="4"/>
  <c r="O20" i="4"/>
  <c r="I20" i="4"/>
  <c r="U22" i="4"/>
  <c r="O22" i="4"/>
  <c r="I22" i="4"/>
  <c r="U24" i="4"/>
  <c r="O24" i="4"/>
  <c r="I24" i="4"/>
  <c r="U16" i="4"/>
  <c r="O16" i="4"/>
  <c r="I16" i="4"/>
  <c r="U18" i="4"/>
  <c r="O18" i="4"/>
  <c r="I18" i="4"/>
  <c r="U15" i="4"/>
  <c r="O15" i="4"/>
  <c r="I15" i="4"/>
  <c r="U17" i="4"/>
  <c r="O17" i="4"/>
  <c r="I17" i="4"/>
  <c r="U14" i="4"/>
  <c r="O14" i="4"/>
  <c r="I14" i="4"/>
  <c r="U11" i="4"/>
  <c r="O11" i="4"/>
  <c r="I11" i="4"/>
  <c r="U13" i="4"/>
  <c r="O13" i="4"/>
  <c r="I13" i="4"/>
  <c r="U19" i="4"/>
  <c r="O19" i="4"/>
  <c r="I19" i="4"/>
  <c r="U10" i="4"/>
  <c r="O10" i="4"/>
  <c r="I10" i="4"/>
  <c r="U9" i="4"/>
  <c r="O9" i="4"/>
  <c r="I9" i="4"/>
  <c r="U12" i="4"/>
  <c r="O12" i="4"/>
  <c r="I12" i="4"/>
  <c r="U28" i="5"/>
  <c r="O28" i="5"/>
  <c r="I28" i="5"/>
  <c r="U27" i="5"/>
  <c r="O27" i="5"/>
  <c r="I27" i="5"/>
  <c r="U23" i="5"/>
  <c r="O23" i="5"/>
  <c r="I23" i="5"/>
  <c r="U26" i="5"/>
  <c r="O26" i="5"/>
  <c r="I26" i="5"/>
  <c r="U22" i="5"/>
  <c r="O22" i="5"/>
  <c r="I22" i="5"/>
  <c r="U25" i="5"/>
  <c r="O25" i="5"/>
  <c r="I25" i="5"/>
  <c r="U21" i="5"/>
  <c r="O21" i="5"/>
  <c r="I21" i="5"/>
  <c r="U18" i="5"/>
  <c r="O18" i="5"/>
  <c r="I18" i="5"/>
  <c r="U24" i="5"/>
  <c r="O24" i="5"/>
  <c r="I24" i="5"/>
  <c r="U16" i="5"/>
  <c r="O16" i="5"/>
  <c r="I16" i="5"/>
  <c r="U17" i="5"/>
  <c r="O17" i="5"/>
  <c r="I17" i="5"/>
  <c r="U14" i="5"/>
  <c r="O14" i="5"/>
  <c r="I14" i="5"/>
  <c r="U20" i="5"/>
  <c r="O20" i="5"/>
  <c r="I20" i="5"/>
  <c r="U10" i="5"/>
  <c r="O10" i="5"/>
  <c r="I10" i="5"/>
  <c r="U15" i="5"/>
  <c r="O15" i="5"/>
  <c r="I15" i="5"/>
  <c r="U11" i="5"/>
  <c r="O11" i="5"/>
  <c r="I11" i="5"/>
  <c r="U19" i="5"/>
  <c r="O19" i="5"/>
  <c r="I19" i="5"/>
  <c r="U13" i="5"/>
  <c r="O13" i="5"/>
  <c r="I13" i="5"/>
  <c r="U9" i="5"/>
  <c r="O9" i="5"/>
  <c r="I9" i="5"/>
  <c r="U12" i="5"/>
  <c r="O12" i="5"/>
  <c r="I12" i="5"/>
  <c r="P17" i="2" l="1"/>
  <c r="P11" i="2"/>
  <c r="P12" i="2"/>
  <c r="P19" i="2"/>
  <c r="P21" i="2"/>
  <c r="P10" i="2"/>
  <c r="P15" i="2"/>
  <c r="P20" i="2"/>
  <c r="P26" i="2"/>
  <c r="P9" i="3"/>
  <c r="P10" i="3"/>
  <c r="P24" i="3"/>
  <c r="P21" i="3"/>
  <c r="P26" i="3"/>
  <c r="P20" i="3"/>
  <c r="P23" i="2"/>
  <c r="P27" i="3"/>
  <c r="P13" i="3"/>
  <c r="P22" i="3"/>
  <c r="V28" i="5"/>
  <c r="P11" i="3"/>
  <c r="P16" i="3"/>
  <c r="P28" i="3"/>
  <c r="P18" i="3"/>
  <c r="P25" i="3"/>
  <c r="X28" i="5"/>
  <c r="V18" i="4"/>
  <c r="V23" i="4"/>
  <c r="X10" i="5"/>
  <c r="X25" i="5"/>
  <c r="V25" i="5"/>
  <c r="X14" i="5"/>
  <c r="V10" i="5"/>
  <c r="V19" i="4"/>
  <c r="V24" i="4"/>
  <c r="P19" i="3"/>
  <c r="X23" i="5"/>
  <c r="X17" i="5"/>
  <c r="X9" i="5"/>
  <c r="V16" i="4"/>
  <c r="P14" i="3"/>
  <c r="P24" i="2"/>
  <c r="P25" i="2"/>
  <c r="V28" i="4"/>
  <c r="X13" i="5"/>
  <c r="X19" i="5"/>
  <c r="V14" i="4"/>
  <c r="V26" i="4"/>
  <c r="V11" i="5"/>
  <c r="X16" i="5"/>
  <c r="X21" i="5"/>
  <c r="V10" i="4"/>
  <c r="V11" i="4"/>
  <c r="V9" i="4"/>
  <c r="V13" i="4"/>
  <c r="V17" i="4"/>
  <c r="V22" i="4"/>
  <c r="V21" i="4"/>
  <c r="V14" i="5"/>
  <c r="V26" i="5"/>
  <c r="V24" i="5"/>
  <c r="P13" i="2"/>
  <c r="P14" i="2"/>
  <c r="P18" i="2"/>
  <c r="P22" i="2"/>
  <c r="P27" i="2"/>
  <c r="P9" i="2"/>
  <c r="P16" i="2"/>
  <c r="P28" i="2"/>
  <c r="P12" i="3"/>
  <c r="P17" i="3"/>
  <c r="P23" i="3"/>
  <c r="V27" i="4"/>
  <c r="X26" i="5"/>
  <c r="V20" i="5"/>
  <c r="V27" i="5"/>
  <c r="X24" i="5"/>
  <c r="V19" i="5"/>
  <c r="P15" i="3"/>
  <c r="X22" i="5"/>
  <c r="V21" i="5"/>
  <c r="V12" i="5"/>
  <c r="X27" i="5"/>
  <c r="V15" i="4"/>
  <c r="V25" i="4"/>
  <c r="V12" i="4"/>
  <c r="V20" i="4"/>
  <c r="V13" i="5"/>
  <c r="X11" i="5"/>
  <c r="V23" i="5"/>
  <c r="X15" i="5"/>
  <c r="V17" i="5"/>
  <c r="V9" i="5"/>
  <c r="X20" i="5"/>
  <c r="X18" i="5"/>
  <c r="V18" i="5"/>
  <c r="V16" i="5"/>
  <c r="V15" i="5"/>
  <c r="X12" i="5"/>
  <c r="V22" i="5"/>
</calcChain>
</file>

<file path=xl/sharedStrings.xml><?xml version="1.0" encoding="utf-8"?>
<sst xmlns="http://schemas.openxmlformats.org/spreadsheetml/2006/main" count="182" uniqueCount="47">
  <si>
    <t xml:space="preserve"> </t>
  </si>
  <si>
    <t>ATTENTION</t>
  </si>
  <si>
    <t>CL.  BRUT</t>
  </si>
  <si>
    <t>N'ouvrir que ce</t>
  </si>
  <si>
    <t>document pour</t>
  </si>
  <si>
    <t>lancer le tri</t>
  </si>
  <si>
    <t>1ère Série</t>
  </si>
  <si>
    <t>2ème Série</t>
  </si>
  <si>
    <t>3ème Série</t>
  </si>
  <si>
    <t>Cl.</t>
  </si>
  <si>
    <t>CLUB</t>
  </si>
  <si>
    <t>S/T</t>
  </si>
  <si>
    <t>CUMUL</t>
  </si>
  <si>
    <t>Autun</t>
  </si>
  <si>
    <t>Dijon Bourgogne</t>
  </si>
  <si>
    <t>Quetigny</t>
  </si>
  <si>
    <t>Tanlay</t>
  </si>
  <si>
    <t>Chalon/Saone</t>
  </si>
  <si>
    <t>Ch. De Chailly</t>
  </si>
  <si>
    <t>Beaune</t>
  </si>
  <si>
    <t>Ch. D'Avoise</t>
  </si>
  <si>
    <t>Val D'Amour</t>
  </si>
  <si>
    <t>Entreprises</t>
  </si>
  <si>
    <t>Chassagne</t>
  </si>
  <si>
    <t>Salives</t>
  </si>
  <si>
    <t>Val De Sorne</t>
  </si>
  <si>
    <t>Pre Lamy</t>
  </si>
  <si>
    <t>Besancon</t>
  </si>
  <si>
    <t>Macon</t>
  </si>
  <si>
    <t>Luxeuil Bellev.</t>
  </si>
  <si>
    <t>Venarey</t>
  </si>
  <si>
    <t>ZClub1</t>
  </si>
  <si>
    <t>ZClub2</t>
  </si>
  <si>
    <t>CL.  NET</t>
  </si>
  <si>
    <t>CLUBS  Classements Brut</t>
  </si>
  <si>
    <r>
      <t xml:space="preserve">Messieurs           </t>
    </r>
    <r>
      <rPr>
        <b/>
        <sz val="10"/>
        <rFont val="Arial"/>
        <family val="2"/>
      </rPr>
      <t>1ère et 2ème Sér.</t>
    </r>
  </si>
  <si>
    <r>
      <t xml:space="preserve">Dames    </t>
    </r>
    <r>
      <rPr>
        <b/>
        <sz val="11"/>
        <rFont val="Arial"/>
        <family val="2"/>
      </rPr>
      <t>1ère série</t>
    </r>
  </si>
  <si>
    <t>Besançon</t>
  </si>
  <si>
    <t>Pré Lamy</t>
  </si>
  <si>
    <t>Quétigny</t>
  </si>
  <si>
    <t>Zclub1</t>
  </si>
  <si>
    <t>Zclub2</t>
  </si>
  <si>
    <t>CHALLENGE  INTER CLUBS   2019       MESSIEURS</t>
  </si>
  <si>
    <t>CHALLENGE  INTER CLUBS   2019        MESSIEURS</t>
  </si>
  <si>
    <t>CHALLENGE      INTER CLUBS     2019     DAMES</t>
  </si>
  <si>
    <t>QUALIFICATION  POUR  LE  TOP6  2020</t>
  </si>
  <si>
    <t>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</si>
</sst>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[$-40C]d\-mmm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9"/>
      <name val="Arial"/>
      <family val="2"/>
    </font>
    <font>
      <b/>
      <i/>
      <sz val="9"/>
      <color indexed="48"/>
      <name val="Arial"/>
      <family val="2"/>
    </font>
    <font>
      <b/>
      <i/>
      <sz val="1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8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2"/>
      <color indexed="11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color indexed="61"/>
      <name val="Arial"/>
      <family val="2"/>
    </font>
    <font>
      <sz val="14"/>
      <name val="Times New Roman TUR"/>
      <family val="1"/>
      <charset val="162"/>
    </font>
    <font>
      <sz val="16"/>
      <name val="Arial"/>
      <family val="2"/>
    </font>
    <font>
      <b/>
      <sz val="18"/>
      <color indexed="18"/>
      <name val="Arial"/>
      <family val="2"/>
    </font>
    <font>
      <sz val="11"/>
      <name val="Calibri Light"/>
      <family val="2"/>
    </font>
    <font>
      <sz val="11"/>
      <color indexed="12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0" xfId="0" applyFont="1"/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/>
    </xf>
    <xf numFmtId="164" fontId="1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 applyProtection="1">
      <alignment vertical="center"/>
      <protection locked="0"/>
    </xf>
    <xf numFmtId="164" fontId="9" fillId="0" borderId="0" xfId="0" applyNumberFormat="1" applyFont="1" applyAlignment="1">
      <alignment horizont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vertical="center"/>
    </xf>
    <xf numFmtId="164" fontId="16" fillId="0" borderId="3" xfId="0" applyNumberFormat="1" applyFont="1" applyBorder="1" applyAlignment="1">
      <alignment vertical="center"/>
    </xf>
    <xf numFmtId="164" fontId="17" fillId="0" borderId="9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vertical="center"/>
    </xf>
    <xf numFmtId="164" fontId="16" fillId="0" borderId="8" xfId="0" applyNumberFormat="1" applyFont="1" applyBorder="1" applyAlignment="1">
      <alignment vertical="center"/>
    </xf>
    <xf numFmtId="164" fontId="17" fillId="0" borderId="17" xfId="0" applyNumberFormat="1" applyFont="1" applyBorder="1" applyAlignment="1">
      <alignment vertical="center"/>
    </xf>
    <xf numFmtId="164" fontId="26" fillId="0" borderId="9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164" fontId="27" fillId="0" borderId="2" xfId="0" applyNumberFormat="1" applyFont="1" applyBorder="1" applyAlignment="1">
      <alignment vertical="center"/>
    </xf>
    <xf numFmtId="164" fontId="27" fillId="0" borderId="9" xfId="0" applyNumberFormat="1" applyFont="1" applyBorder="1" applyAlignment="1">
      <alignment vertical="center"/>
    </xf>
    <xf numFmtId="164" fontId="28" fillId="0" borderId="25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4" fontId="26" fillId="0" borderId="26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vertical="center"/>
    </xf>
    <xf numFmtId="164" fontId="16" fillId="0" borderId="29" xfId="0" applyNumberFormat="1" applyFont="1" applyBorder="1" applyAlignment="1">
      <alignment vertical="center"/>
    </xf>
    <xf numFmtId="164" fontId="17" fillId="0" borderId="26" xfId="0" applyNumberFormat="1" applyFont="1" applyBorder="1" applyAlignment="1">
      <alignment vertical="center"/>
    </xf>
    <xf numFmtId="164" fontId="17" fillId="0" borderId="29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164" fontId="27" fillId="0" borderId="16" xfId="0" applyNumberFormat="1" applyFont="1" applyBorder="1" applyAlignment="1">
      <alignment vertical="center"/>
    </xf>
    <xf numFmtId="164" fontId="28" fillId="0" borderId="31" xfId="0" applyNumberFormat="1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164" fontId="27" fillId="0" borderId="28" xfId="0" applyNumberFormat="1" applyFont="1" applyBorder="1" applyAlignment="1">
      <alignment vertical="center"/>
    </xf>
    <xf numFmtId="164" fontId="27" fillId="0" borderId="26" xfId="0" applyNumberFormat="1" applyFont="1" applyBorder="1" applyAlignment="1">
      <alignment vertical="center"/>
    </xf>
    <xf numFmtId="164" fontId="28" fillId="0" borderId="33" xfId="0" applyNumberFormat="1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164" fontId="26" fillId="0" borderId="34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vertical="center"/>
    </xf>
    <xf numFmtId="164" fontId="27" fillId="0" borderId="34" xfId="0" applyNumberFormat="1" applyFont="1" applyBorder="1" applyAlignment="1">
      <alignment vertical="center"/>
    </xf>
    <xf numFmtId="164" fontId="28" fillId="0" borderId="36" xfId="0" applyNumberFormat="1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164" fontId="27" fillId="0" borderId="38" xfId="0" applyNumberFormat="1" applyFont="1" applyBorder="1" applyAlignment="1">
      <alignment vertical="center"/>
    </xf>
    <xf numFmtId="164" fontId="27" fillId="0" borderId="37" xfId="0" applyNumberFormat="1" applyFont="1" applyBorder="1" applyAlignment="1">
      <alignment vertical="center"/>
    </xf>
    <xf numFmtId="164" fontId="28" fillId="0" borderId="39" xfId="0" applyNumberFormat="1" applyFont="1" applyBorder="1" applyAlignment="1">
      <alignment vertical="center"/>
    </xf>
    <xf numFmtId="164" fontId="28" fillId="0" borderId="40" xfId="0" applyNumberFormat="1" applyFont="1" applyBorder="1" applyAlignment="1">
      <alignment vertical="center"/>
    </xf>
    <xf numFmtId="0" fontId="25" fillId="7" borderId="41" xfId="0" applyFont="1" applyFill="1" applyBorder="1" applyAlignment="1">
      <alignment horizontal="center" vertical="center"/>
    </xf>
    <xf numFmtId="164" fontId="26" fillId="0" borderId="42" xfId="0" applyNumberFormat="1" applyFont="1" applyBorder="1" applyAlignment="1">
      <alignment horizontal="center" vertical="center"/>
    </xf>
    <xf numFmtId="164" fontId="27" fillId="0" borderId="43" xfId="0" applyNumberFormat="1" applyFont="1" applyBorder="1" applyAlignment="1">
      <alignment vertical="center"/>
    </xf>
    <xf numFmtId="164" fontId="27" fillId="0" borderId="42" xfId="0" applyNumberFormat="1" applyFont="1" applyBorder="1" applyAlignment="1">
      <alignment vertical="center"/>
    </xf>
    <xf numFmtId="164" fontId="28" fillId="0" borderId="44" xfId="0" applyNumberFormat="1" applyFont="1" applyBorder="1" applyAlignment="1">
      <alignment vertical="center"/>
    </xf>
    <xf numFmtId="0" fontId="25" fillId="0" borderId="45" xfId="0" applyFont="1" applyBorder="1" applyAlignment="1">
      <alignment horizontal="center" vertical="center"/>
    </xf>
    <xf numFmtId="164" fontId="26" fillId="0" borderId="46" xfId="0" applyNumberFormat="1" applyFont="1" applyBorder="1" applyAlignment="1">
      <alignment horizontal="center" vertical="center"/>
    </xf>
    <xf numFmtId="164" fontId="27" fillId="0" borderId="47" xfId="0" applyNumberFormat="1" applyFont="1" applyBorder="1" applyAlignment="1">
      <alignment vertical="center"/>
    </xf>
    <xf numFmtId="164" fontId="27" fillId="0" borderId="46" xfId="0" applyNumberFormat="1" applyFont="1" applyBorder="1" applyAlignment="1">
      <alignment vertical="center"/>
    </xf>
    <xf numFmtId="164" fontId="28" fillId="0" borderId="48" xfId="0" applyNumberFormat="1" applyFont="1" applyBorder="1" applyAlignment="1">
      <alignment vertical="center"/>
    </xf>
    <xf numFmtId="164" fontId="29" fillId="0" borderId="2" xfId="0" applyNumberFormat="1" applyFont="1" applyBorder="1" applyAlignment="1">
      <alignment vertical="center"/>
    </xf>
    <xf numFmtId="164" fontId="30" fillId="0" borderId="9" xfId="0" applyNumberFormat="1" applyFont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164" fontId="29" fillId="0" borderId="27" xfId="0" applyNumberFormat="1" applyFont="1" applyBorder="1" applyAlignment="1">
      <alignment vertical="center"/>
    </xf>
    <xf numFmtId="164" fontId="29" fillId="0" borderId="28" xfId="0" applyNumberFormat="1" applyFont="1" applyBorder="1" applyAlignment="1">
      <alignment vertical="center"/>
    </xf>
    <xf numFmtId="164" fontId="30" fillId="0" borderId="26" xfId="0" applyNumberFormat="1" applyFont="1" applyBorder="1" applyAlignment="1">
      <alignment vertical="center"/>
    </xf>
    <xf numFmtId="164" fontId="29" fillId="0" borderId="6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164" fontId="30" fillId="0" borderId="17" xfId="0" applyNumberFormat="1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64" fontId="7" fillId="0" borderId="0" xfId="0" applyNumberFormat="1" applyFont="1" applyAlignment="1" applyProtection="1">
      <alignment horizontal="center"/>
      <protection locked="0"/>
    </xf>
    <xf numFmtId="16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164" fontId="1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1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right" vertical="top"/>
      <protection locked="0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 applyProtection="1">
      <alignment vertical="top"/>
      <protection locked="0"/>
    </xf>
    <xf numFmtId="0" fontId="12" fillId="0" borderId="42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7" fillId="0" borderId="0" xfId="0" applyNumberFormat="1" applyFont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 applyProtection="1">
      <alignment horizontal="center" vertical="top"/>
      <protection locked="0"/>
    </xf>
    <xf numFmtId="165" fontId="31" fillId="0" borderId="0" xfId="0" applyNumberFormat="1" applyFont="1" applyAlignment="1" applyProtection="1">
      <alignment horizontal="center" vertical="top"/>
      <protection locked="0"/>
    </xf>
    <xf numFmtId="164" fontId="2" fillId="2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3" fillId="4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1" fillId="0" borderId="7" xfId="0" applyNumberFormat="1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85"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7</xdr:row>
      <xdr:rowOff>266700</xdr:rowOff>
    </xdr:from>
    <xdr:to>
      <xdr:col>27</xdr:col>
      <xdr:colOff>171450</xdr:colOff>
      <xdr:row>10</xdr:row>
      <xdr:rowOff>161925</xdr:rowOff>
    </xdr:to>
    <xdr:sp macro="[0]!TRIGeneral" textlink="">
      <xdr:nvSpPr>
        <xdr:cNvPr id="2" name="Oval 44">
          <a:extLst>
            <a:ext uri="{FF2B5EF4-FFF2-40B4-BE49-F238E27FC236}">
              <a16:creationId xmlns:a16="http://schemas.microsoft.com/office/drawing/2014/main" id="{9163B0C2-9EE4-426E-A215-0771F1E325DC}"/>
            </a:ext>
          </a:extLst>
        </xdr:cNvPr>
        <xdr:cNvSpPr>
          <a:spLocks noChangeArrowheads="1"/>
        </xdr:cNvSpPr>
      </xdr:nvSpPr>
      <xdr:spPr bwMode="auto">
        <a:xfrm>
          <a:off x="10877550" y="1905000"/>
          <a:ext cx="1619250" cy="72390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Classements Clubs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et  TOP6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-Paul/Desktop/Mes%20documents/SGB%202018/Tableaux%20Pr&#233;sident%202018/Classement%20Clubs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T.Messieurs"/>
      <sheetName val="NET.Messieurs"/>
      <sheetName val="BRUT.DAMES"/>
      <sheetName val="NET.DAMES"/>
      <sheetName val="QUALIF.TOP6"/>
    </sheetNames>
    <sheetDataSet>
      <sheetData sheetId="0">
        <row r="10">
          <cell r="Y10" t="str">
            <v xml:space="preserve">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F29"/>
  <sheetViews>
    <sheetView showGridLines="0" topLeftCell="A4" workbookViewId="0">
      <selection activeCell="B9" sqref="B9:X28"/>
    </sheetView>
  </sheetViews>
  <sheetFormatPr baseColWidth="10" defaultRowHeight="14.4" x14ac:dyDescent="0.3"/>
  <cols>
    <col min="1" max="1" width="3.44140625" style="1" customWidth="1"/>
    <col min="2" max="2" width="3.44140625" style="1" hidden="1" customWidth="1"/>
    <col min="3" max="3" width="22.6640625" style="1" customWidth="1"/>
    <col min="4" max="4" width="5.88671875" style="1" customWidth="1"/>
    <col min="5" max="5" width="6.33203125" style="1" customWidth="1"/>
    <col min="6" max="6" width="6.109375" style="1" customWidth="1"/>
    <col min="7" max="8" width="4.6640625" style="1" customWidth="1"/>
    <col min="9" max="9" width="6" style="1" customWidth="1"/>
    <col min="10" max="10" width="7" style="1" customWidth="1"/>
    <col min="11" max="11" width="5.6640625" style="1" customWidth="1"/>
    <col min="12" max="12" width="6" style="1" customWidth="1"/>
    <col min="13" max="14" width="4.6640625" style="1" customWidth="1"/>
    <col min="15" max="15" width="6" style="1" customWidth="1"/>
    <col min="16" max="16" width="5.6640625" style="1" customWidth="1"/>
    <col min="17" max="17" width="6.109375" style="1" customWidth="1"/>
    <col min="18" max="18" width="6" style="1" customWidth="1"/>
    <col min="19" max="20" width="4.6640625" style="1" customWidth="1"/>
    <col min="21" max="21" width="6" style="1" customWidth="1"/>
    <col min="22" max="22" width="11.88671875" style="1" customWidth="1"/>
    <col min="23" max="23" width="0.6640625" style="1" customWidth="1"/>
    <col min="24" max="24" width="15.44140625" style="1" hidden="1" customWidth="1"/>
    <col min="25" max="32" width="13.109375" style="1" hidden="1" customWidth="1"/>
    <col min="33" max="38" width="11.44140625" customWidth="1"/>
  </cols>
  <sheetData>
    <row r="1" spans="1:31" s="1" customFormat="1" ht="6.7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31" s="1" customFormat="1" ht="28.5" customHeight="1" thickBot="1" x14ac:dyDescent="0.3">
      <c r="A2" s="43"/>
      <c r="B2" s="43"/>
      <c r="C2" s="43"/>
      <c r="D2" s="157" t="s">
        <v>42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43"/>
      <c r="W2" s="43"/>
      <c r="X2" s="43"/>
      <c r="Y2" s="2"/>
    </row>
    <row r="3" spans="1:31" s="1" customFormat="1" ht="18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 t="s">
        <v>0</v>
      </c>
      <c r="W3" s="43"/>
      <c r="X3" s="43"/>
      <c r="Y3" s="2"/>
      <c r="AC3" s="158" t="s">
        <v>1</v>
      </c>
      <c r="AD3" s="159"/>
      <c r="AE3" s="160"/>
    </row>
    <row r="4" spans="1:31" s="1" customFormat="1" ht="18" customHeight="1" x14ac:dyDescent="0.25">
      <c r="A4" s="43"/>
      <c r="B4" s="43"/>
      <c r="C4" s="44" t="s">
        <v>0</v>
      </c>
      <c r="D4" s="161"/>
      <c r="E4" s="161"/>
      <c r="F4" s="161"/>
      <c r="G4" s="161"/>
      <c r="H4" s="161"/>
      <c r="I4" s="45"/>
      <c r="J4" s="162" t="s">
        <v>2</v>
      </c>
      <c r="K4" s="162"/>
      <c r="L4" s="162"/>
      <c r="M4" s="162"/>
      <c r="N4" s="162"/>
      <c r="O4" s="162"/>
      <c r="P4" s="43"/>
      <c r="Q4" s="163" t="s">
        <v>0</v>
      </c>
      <c r="R4" s="163"/>
      <c r="S4" s="43"/>
      <c r="T4" s="43"/>
      <c r="U4" s="43"/>
      <c r="V4" s="43"/>
      <c r="W4" s="43"/>
      <c r="X4" s="43"/>
      <c r="AC4" s="147" t="s">
        <v>3</v>
      </c>
      <c r="AD4" s="148"/>
      <c r="AE4" s="149"/>
    </row>
    <row r="5" spans="1:31" s="1" customFormat="1" ht="18" customHeight="1" x14ac:dyDescent="0.25">
      <c r="A5" s="146"/>
      <c r="B5" s="146"/>
      <c r="C5" s="146"/>
      <c r="D5" s="146"/>
      <c r="E5" s="146"/>
      <c r="F5" s="146"/>
      <c r="G5" s="146"/>
      <c r="H5" s="146"/>
      <c r="I5" s="132" t="s">
        <v>0</v>
      </c>
      <c r="J5" s="137"/>
      <c r="K5" s="127"/>
      <c r="L5" s="127"/>
      <c r="M5" s="126"/>
      <c r="N5" s="126"/>
      <c r="O5" s="126"/>
      <c r="P5" s="126"/>
      <c r="Q5" s="126"/>
      <c r="R5" s="126"/>
      <c r="S5" s="126"/>
      <c r="T5" s="131" t="s">
        <v>0</v>
      </c>
      <c r="U5" s="43" t="s">
        <v>0</v>
      </c>
      <c r="V5" s="126"/>
      <c r="W5" s="46"/>
      <c r="X5" s="43"/>
      <c r="Y5" s="6"/>
      <c r="AC5" s="147" t="s">
        <v>4</v>
      </c>
      <c r="AD5" s="148"/>
      <c r="AE5" s="149"/>
    </row>
    <row r="6" spans="1:31" s="1" customFormat="1" ht="18" customHeight="1" thickBot="1" x14ac:dyDescent="0.3">
      <c r="A6" s="43"/>
      <c r="B6" s="43"/>
      <c r="C6" s="43" t="s">
        <v>0</v>
      </c>
      <c r="D6" s="43"/>
      <c r="E6" s="43"/>
      <c r="F6" s="43"/>
      <c r="G6" s="43"/>
      <c r="H6" s="43"/>
      <c r="I6" s="155">
        <v>43376</v>
      </c>
      <c r="J6" s="156"/>
      <c r="K6" s="43"/>
      <c r="L6" s="43"/>
      <c r="M6" s="43"/>
      <c r="N6" s="43"/>
      <c r="O6" s="43"/>
      <c r="P6" s="43"/>
      <c r="Q6" s="43"/>
      <c r="R6" s="43"/>
      <c r="S6" s="43"/>
      <c r="T6" s="138">
        <v>16</v>
      </c>
      <c r="U6" s="141" t="s">
        <v>46</v>
      </c>
      <c r="V6" s="43"/>
      <c r="W6" s="43"/>
      <c r="X6" s="43"/>
      <c r="AC6" s="150" t="s">
        <v>5</v>
      </c>
      <c r="AD6" s="151"/>
      <c r="AE6" s="152"/>
    </row>
    <row r="7" spans="1:31" s="1" customFormat="1" ht="21.75" customHeight="1" thickBot="1" x14ac:dyDescent="0.3">
      <c r="A7" s="43"/>
      <c r="B7" s="43"/>
      <c r="C7" s="43"/>
      <c r="D7" s="153" t="s">
        <v>6</v>
      </c>
      <c r="E7" s="153"/>
      <c r="F7" s="153"/>
      <c r="G7" s="153"/>
      <c r="H7" s="153"/>
      <c r="I7" s="154"/>
      <c r="J7" s="153" t="s">
        <v>7</v>
      </c>
      <c r="K7" s="153"/>
      <c r="L7" s="153"/>
      <c r="M7" s="153"/>
      <c r="N7" s="153"/>
      <c r="O7" s="153"/>
      <c r="P7" s="153" t="s">
        <v>8</v>
      </c>
      <c r="Q7" s="153"/>
      <c r="R7" s="153"/>
      <c r="S7" s="153"/>
      <c r="T7" s="153"/>
      <c r="U7" s="153"/>
      <c r="V7" s="43"/>
      <c r="W7" s="43"/>
      <c r="X7" s="43"/>
    </row>
    <row r="8" spans="1:31" s="1" customFormat="1" ht="21.75" customHeight="1" thickBot="1" x14ac:dyDescent="0.3">
      <c r="A8" s="47" t="s">
        <v>9</v>
      </c>
      <c r="B8" s="48"/>
      <c r="C8" s="47" t="s">
        <v>10</v>
      </c>
      <c r="D8" s="48">
        <v>1</v>
      </c>
      <c r="E8" s="49">
        <v>2</v>
      </c>
      <c r="F8" s="49">
        <v>3</v>
      </c>
      <c r="G8" s="49">
        <v>4</v>
      </c>
      <c r="H8" s="50">
        <v>5</v>
      </c>
      <c r="I8" s="51" t="s">
        <v>11</v>
      </c>
      <c r="J8" s="52">
        <v>1</v>
      </c>
      <c r="K8" s="49">
        <v>2</v>
      </c>
      <c r="L8" s="49">
        <v>3</v>
      </c>
      <c r="M8" s="49">
        <v>4</v>
      </c>
      <c r="N8" s="50">
        <v>5</v>
      </c>
      <c r="O8" s="51" t="s">
        <v>11</v>
      </c>
      <c r="P8" s="52">
        <v>1</v>
      </c>
      <c r="Q8" s="49">
        <v>2</v>
      </c>
      <c r="R8" s="49">
        <v>3</v>
      </c>
      <c r="S8" s="49">
        <v>4</v>
      </c>
      <c r="T8" s="50">
        <v>5</v>
      </c>
      <c r="U8" s="51" t="s">
        <v>11</v>
      </c>
      <c r="V8" s="144" t="s">
        <v>12</v>
      </c>
      <c r="W8" s="145"/>
      <c r="X8" s="43"/>
      <c r="Y8" s="13"/>
    </row>
    <row r="9" spans="1:31" s="1" customFormat="1" ht="21.75" customHeight="1" x14ac:dyDescent="0.25">
      <c r="A9" s="53">
        <v>1</v>
      </c>
      <c r="B9" s="54">
        <v>1</v>
      </c>
      <c r="C9" s="63" t="s">
        <v>14</v>
      </c>
      <c r="D9" s="110">
        <v>1050</v>
      </c>
      <c r="E9" s="110">
        <v>910</v>
      </c>
      <c r="F9" s="110">
        <v>830</v>
      </c>
      <c r="G9" s="110">
        <v>730</v>
      </c>
      <c r="H9" s="110">
        <v>540</v>
      </c>
      <c r="I9" s="111">
        <f>SUM(D9:H9)</f>
        <v>4060</v>
      </c>
      <c r="J9" s="112">
        <v>1480</v>
      </c>
      <c r="K9" s="110">
        <v>1460</v>
      </c>
      <c r="L9" s="110">
        <v>1170</v>
      </c>
      <c r="M9" s="110">
        <v>1170</v>
      </c>
      <c r="N9" s="110">
        <v>770</v>
      </c>
      <c r="O9" s="111">
        <f>SUM(J9:N9)</f>
        <v>6050</v>
      </c>
      <c r="P9" s="110">
        <v>1100</v>
      </c>
      <c r="Q9" s="110">
        <v>610</v>
      </c>
      <c r="R9" s="110">
        <v>560</v>
      </c>
      <c r="S9" s="110">
        <v>470</v>
      </c>
      <c r="T9" s="110">
        <v>370</v>
      </c>
      <c r="U9" s="111">
        <f>SUM(P9:T9)</f>
        <v>3110</v>
      </c>
      <c r="V9" s="55">
        <f>+I9+O9+U9</f>
        <v>13220</v>
      </c>
      <c r="W9" s="56"/>
      <c r="X9" s="57">
        <f>+I9+O9</f>
        <v>10110</v>
      </c>
      <c r="Y9" s="3"/>
      <c r="Z9" s="16"/>
    </row>
    <row r="10" spans="1:31" s="1" customFormat="1" ht="21.75" customHeight="1" x14ac:dyDescent="0.25">
      <c r="A10" s="69">
        <v>2</v>
      </c>
      <c r="B10" s="70">
        <v>1</v>
      </c>
      <c r="C10" s="71" t="s">
        <v>19</v>
      </c>
      <c r="D10" s="113">
        <v>1220</v>
      </c>
      <c r="E10" s="114">
        <v>870</v>
      </c>
      <c r="F10" s="114">
        <v>480</v>
      </c>
      <c r="G10" s="114">
        <v>60</v>
      </c>
      <c r="H10" s="114">
        <v>20</v>
      </c>
      <c r="I10" s="115">
        <f>SUM(D10:H10)</f>
        <v>2650</v>
      </c>
      <c r="J10" s="113">
        <v>1030</v>
      </c>
      <c r="K10" s="114">
        <v>830</v>
      </c>
      <c r="L10" s="114">
        <v>750</v>
      </c>
      <c r="M10" s="114">
        <v>630</v>
      </c>
      <c r="N10" s="114">
        <v>600</v>
      </c>
      <c r="O10" s="115">
        <f>SUM(J10:N10)</f>
        <v>3840</v>
      </c>
      <c r="P10" s="113">
        <v>1480</v>
      </c>
      <c r="Q10" s="114">
        <v>1120</v>
      </c>
      <c r="R10" s="114">
        <v>1040</v>
      </c>
      <c r="S10" s="114">
        <v>930</v>
      </c>
      <c r="T10" s="114">
        <v>580</v>
      </c>
      <c r="U10" s="115">
        <f>SUM(P10:T10)</f>
        <v>5150</v>
      </c>
      <c r="V10" s="72">
        <f>+I10+O10+U10</f>
        <v>11640</v>
      </c>
      <c r="W10" s="73"/>
      <c r="X10" s="74">
        <f>+I10+O10</f>
        <v>6490</v>
      </c>
      <c r="Y10" s="3" t="s">
        <v>0</v>
      </c>
      <c r="Z10" s="16"/>
    </row>
    <row r="11" spans="1:31" s="1" customFormat="1" ht="21.75" customHeight="1" x14ac:dyDescent="0.25">
      <c r="A11" s="69">
        <v>3</v>
      </c>
      <c r="B11" s="70">
        <v>1</v>
      </c>
      <c r="C11" s="71" t="s">
        <v>17</v>
      </c>
      <c r="D11" s="114">
        <v>1070</v>
      </c>
      <c r="E11" s="114">
        <v>930</v>
      </c>
      <c r="F11" s="114">
        <v>440</v>
      </c>
      <c r="G11" s="114">
        <v>220</v>
      </c>
      <c r="H11" s="114">
        <v>50</v>
      </c>
      <c r="I11" s="115">
        <f>SUM(D11:H11)</f>
        <v>2710</v>
      </c>
      <c r="J11" s="113">
        <v>1150</v>
      </c>
      <c r="K11" s="114">
        <v>1060</v>
      </c>
      <c r="L11" s="114">
        <v>860</v>
      </c>
      <c r="M11" s="114">
        <v>660</v>
      </c>
      <c r="N11" s="114">
        <v>480</v>
      </c>
      <c r="O11" s="115">
        <f>SUM(J11:N11)</f>
        <v>4210</v>
      </c>
      <c r="P11" s="114">
        <v>1130</v>
      </c>
      <c r="Q11" s="114">
        <v>890</v>
      </c>
      <c r="R11" s="114">
        <v>830</v>
      </c>
      <c r="S11" s="114">
        <v>730</v>
      </c>
      <c r="T11" s="114">
        <v>680</v>
      </c>
      <c r="U11" s="115">
        <f>SUM(P11:T11)</f>
        <v>4260</v>
      </c>
      <c r="V11" s="72">
        <f>+I11+O11+U11</f>
        <v>11180</v>
      </c>
      <c r="W11" s="73"/>
      <c r="X11" s="74">
        <f>+I11+O11</f>
        <v>6920</v>
      </c>
      <c r="Y11" s="3"/>
      <c r="Z11" s="16"/>
    </row>
    <row r="12" spans="1:31" s="1" customFormat="1" ht="21.75" customHeight="1" x14ac:dyDescent="0.25">
      <c r="A12" s="69">
        <v>4</v>
      </c>
      <c r="B12" s="70">
        <v>1</v>
      </c>
      <c r="C12" s="71" t="s">
        <v>13</v>
      </c>
      <c r="D12" s="113">
        <v>1300</v>
      </c>
      <c r="E12" s="114">
        <v>910</v>
      </c>
      <c r="F12" s="114">
        <v>820</v>
      </c>
      <c r="G12" s="114">
        <v>330</v>
      </c>
      <c r="H12" s="114">
        <v>240</v>
      </c>
      <c r="I12" s="115">
        <f>SUM(D12:H12)</f>
        <v>3600</v>
      </c>
      <c r="J12" s="113">
        <v>1400</v>
      </c>
      <c r="K12" s="114">
        <v>1170</v>
      </c>
      <c r="L12" s="114">
        <v>680</v>
      </c>
      <c r="M12" s="114">
        <v>640</v>
      </c>
      <c r="N12" s="114">
        <v>440</v>
      </c>
      <c r="O12" s="115">
        <f>SUM(J12:N12)</f>
        <v>4330</v>
      </c>
      <c r="P12" s="113">
        <v>1320</v>
      </c>
      <c r="Q12" s="114">
        <v>450</v>
      </c>
      <c r="R12" s="114">
        <v>410</v>
      </c>
      <c r="S12" s="114">
        <v>350</v>
      </c>
      <c r="T12" s="114">
        <v>310</v>
      </c>
      <c r="U12" s="115">
        <f>SUM(P12:T12)</f>
        <v>2840</v>
      </c>
      <c r="V12" s="72">
        <f>+I12+O12+U12</f>
        <v>10770</v>
      </c>
      <c r="W12" s="73"/>
      <c r="X12" s="74">
        <f>+I12+O12</f>
        <v>7930</v>
      </c>
      <c r="Z12" s="16"/>
      <c r="AC12" s="1" t="s">
        <v>0</v>
      </c>
    </row>
    <row r="13" spans="1:31" s="1" customFormat="1" ht="21.75" customHeight="1" x14ac:dyDescent="0.25">
      <c r="A13" s="69">
        <v>5</v>
      </c>
      <c r="B13" s="70">
        <v>1</v>
      </c>
      <c r="C13" s="71" t="s">
        <v>39</v>
      </c>
      <c r="D13" s="114">
        <v>780</v>
      </c>
      <c r="E13" s="114">
        <v>500</v>
      </c>
      <c r="F13" s="114">
        <v>440</v>
      </c>
      <c r="G13" s="114">
        <v>390</v>
      </c>
      <c r="H13" s="114">
        <v>270</v>
      </c>
      <c r="I13" s="115">
        <f>SUM(D13:H13)</f>
        <v>2380</v>
      </c>
      <c r="J13" s="113">
        <v>1300</v>
      </c>
      <c r="K13" s="114">
        <v>1140</v>
      </c>
      <c r="L13" s="114">
        <v>660</v>
      </c>
      <c r="M13" s="114">
        <v>540</v>
      </c>
      <c r="N13" s="114">
        <v>500</v>
      </c>
      <c r="O13" s="115">
        <f>SUM(J13:N13)</f>
        <v>4140</v>
      </c>
      <c r="P13" s="114">
        <v>1230</v>
      </c>
      <c r="Q13" s="114">
        <v>850</v>
      </c>
      <c r="R13" s="114">
        <v>540</v>
      </c>
      <c r="S13" s="114">
        <v>530</v>
      </c>
      <c r="T13" s="114">
        <v>420</v>
      </c>
      <c r="U13" s="115">
        <f>SUM(P13:T13)</f>
        <v>3570</v>
      </c>
      <c r="V13" s="72">
        <f>+I13+O13+U13</f>
        <v>10090</v>
      </c>
      <c r="W13" s="73"/>
      <c r="X13" s="74">
        <f>+I13+O13</f>
        <v>6520</v>
      </c>
      <c r="Z13" s="16"/>
    </row>
    <row r="14" spans="1:31" s="1" customFormat="1" ht="21.75" customHeight="1" x14ac:dyDescent="0.25">
      <c r="A14" s="69">
        <v>6</v>
      </c>
      <c r="B14" s="70">
        <v>2</v>
      </c>
      <c r="C14" s="71" t="s">
        <v>21</v>
      </c>
      <c r="D14" s="113">
        <v>1480</v>
      </c>
      <c r="E14" s="114">
        <v>620</v>
      </c>
      <c r="F14" s="114">
        <v>420</v>
      </c>
      <c r="G14" s="114">
        <v>120</v>
      </c>
      <c r="H14" s="114">
        <v>100</v>
      </c>
      <c r="I14" s="115">
        <f>SUM(D14:H14)</f>
        <v>2740</v>
      </c>
      <c r="J14" s="113">
        <v>910</v>
      </c>
      <c r="K14" s="114">
        <v>750</v>
      </c>
      <c r="L14" s="114">
        <v>580</v>
      </c>
      <c r="M14" s="114">
        <v>280</v>
      </c>
      <c r="N14" s="114">
        <v>240</v>
      </c>
      <c r="O14" s="115">
        <f>SUM(J14:N14)</f>
        <v>2760</v>
      </c>
      <c r="P14" s="113">
        <v>530</v>
      </c>
      <c r="Q14" s="114">
        <v>490</v>
      </c>
      <c r="R14" s="114">
        <v>480</v>
      </c>
      <c r="S14" s="114">
        <v>350</v>
      </c>
      <c r="T14" s="114">
        <v>320</v>
      </c>
      <c r="U14" s="115">
        <f>SUM(P14:T14)</f>
        <v>2170</v>
      </c>
      <c r="V14" s="72">
        <f>+I14+O14+U14</f>
        <v>7670</v>
      </c>
      <c r="W14" s="73"/>
      <c r="X14" s="74">
        <f>+I14+O14</f>
        <v>5500</v>
      </c>
      <c r="Z14" s="16"/>
    </row>
    <row r="15" spans="1:31" s="1" customFormat="1" ht="21.75" customHeight="1" x14ac:dyDescent="0.25">
      <c r="A15" s="69">
        <v>7</v>
      </c>
      <c r="B15" s="70">
        <v>1</v>
      </c>
      <c r="C15" s="71" t="s">
        <v>18</v>
      </c>
      <c r="D15" s="114">
        <v>1420</v>
      </c>
      <c r="E15" s="114">
        <v>820</v>
      </c>
      <c r="F15" s="114">
        <v>770</v>
      </c>
      <c r="G15" s="114">
        <v>530</v>
      </c>
      <c r="H15" s="114">
        <v>420</v>
      </c>
      <c r="I15" s="115">
        <f>SUM(D15:H15)</f>
        <v>3960</v>
      </c>
      <c r="J15" s="113">
        <v>440</v>
      </c>
      <c r="K15" s="114">
        <v>320</v>
      </c>
      <c r="L15" s="114">
        <v>300</v>
      </c>
      <c r="M15" s="114">
        <v>300</v>
      </c>
      <c r="N15" s="114">
        <v>250</v>
      </c>
      <c r="O15" s="115">
        <f>SUM(J15:N15)</f>
        <v>1610</v>
      </c>
      <c r="P15" s="114">
        <v>890</v>
      </c>
      <c r="Q15" s="114">
        <v>440</v>
      </c>
      <c r="R15" s="114">
        <v>360</v>
      </c>
      <c r="S15" s="114">
        <v>0</v>
      </c>
      <c r="T15" s="114">
        <v>0</v>
      </c>
      <c r="U15" s="115">
        <f>SUM(P15:T15)</f>
        <v>1690</v>
      </c>
      <c r="V15" s="72">
        <f>+I15+O15+U15</f>
        <v>7260</v>
      </c>
      <c r="W15" s="73"/>
      <c r="X15" s="74">
        <f>+I15+O15</f>
        <v>5570</v>
      </c>
      <c r="Z15" s="16"/>
    </row>
    <row r="16" spans="1:31" s="1" customFormat="1" ht="21.75" customHeight="1" x14ac:dyDescent="0.25">
      <c r="A16" s="69">
        <v>8</v>
      </c>
      <c r="B16" s="70">
        <v>1</v>
      </c>
      <c r="C16" s="71" t="s">
        <v>23</v>
      </c>
      <c r="D16" s="113">
        <v>330</v>
      </c>
      <c r="E16" s="114">
        <v>310</v>
      </c>
      <c r="F16" s="114">
        <v>10</v>
      </c>
      <c r="G16" s="114">
        <v>0</v>
      </c>
      <c r="H16" s="114">
        <v>0</v>
      </c>
      <c r="I16" s="115">
        <f>SUM(D16:H16)</f>
        <v>650</v>
      </c>
      <c r="J16" s="113">
        <v>1240</v>
      </c>
      <c r="K16" s="114">
        <v>1110</v>
      </c>
      <c r="L16" s="114">
        <v>420</v>
      </c>
      <c r="M16" s="114">
        <v>370</v>
      </c>
      <c r="N16" s="114">
        <v>320</v>
      </c>
      <c r="O16" s="115">
        <f>SUM(J16:N16)</f>
        <v>3460</v>
      </c>
      <c r="P16" s="113">
        <v>780</v>
      </c>
      <c r="Q16" s="114">
        <v>700</v>
      </c>
      <c r="R16" s="114">
        <v>540</v>
      </c>
      <c r="S16" s="114">
        <v>170</v>
      </c>
      <c r="T16" s="114">
        <v>20</v>
      </c>
      <c r="U16" s="115">
        <f>SUM(P16:T16)</f>
        <v>2210</v>
      </c>
      <c r="V16" s="72">
        <f>+I16+O16+U16</f>
        <v>6320</v>
      </c>
      <c r="W16" s="73"/>
      <c r="X16" s="74">
        <f>+I16+O16</f>
        <v>4110</v>
      </c>
      <c r="Z16" s="16"/>
    </row>
    <row r="17" spans="1:29" s="1" customFormat="1" ht="21.75" customHeight="1" x14ac:dyDescent="0.25">
      <c r="A17" s="69">
        <v>9</v>
      </c>
      <c r="B17" s="70">
        <v>1</v>
      </c>
      <c r="C17" s="71" t="s">
        <v>22</v>
      </c>
      <c r="D17" s="114">
        <v>590</v>
      </c>
      <c r="E17" s="114">
        <v>80</v>
      </c>
      <c r="F17" s="114">
        <v>0</v>
      </c>
      <c r="G17" s="114">
        <v>0</v>
      </c>
      <c r="H17" s="114">
        <v>0</v>
      </c>
      <c r="I17" s="115">
        <f>SUM(D17:H17)</f>
        <v>670</v>
      </c>
      <c r="J17" s="113">
        <v>20</v>
      </c>
      <c r="K17" s="114">
        <v>20</v>
      </c>
      <c r="L17" s="114">
        <v>10</v>
      </c>
      <c r="M17" s="114">
        <v>0</v>
      </c>
      <c r="N17" s="114">
        <v>0</v>
      </c>
      <c r="O17" s="115">
        <f>SUM(J17:N17)</f>
        <v>50</v>
      </c>
      <c r="P17" s="114">
        <v>1140</v>
      </c>
      <c r="Q17" s="114">
        <v>1000</v>
      </c>
      <c r="R17" s="114">
        <v>990</v>
      </c>
      <c r="S17" s="114">
        <v>790</v>
      </c>
      <c r="T17" s="114">
        <v>720</v>
      </c>
      <c r="U17" s="115">
        <f>SUM(P17:T17)</f>
        <v>4640</v>
      </c>
      <c r="V17" s="72">
        <f>+I17+O17+U17</f>
        <v>5360</v>
      </c>
      <c r="W17" s="73"/>
      <c r="X17" s="74">
        <f>+I17+O17</f>
        <v>720</v>
      </c>
      <c r="Z17" s="16"/>
    </row>
    <row r="18" spans="1:29" s="1" customFormat="1" ht="21.75" customHeight="1" x14ac:dyDescent="0.25">
      <c r="A18" s="69">
        <v>10</v>
      </c>
      <c r="B18" s="70">
        <v>2</v>
      </c>
      <c r="C18" s="71" t="s">
        <v>25</v>
      </c>
      <c r="D18" s="113">
        <v>1440</v>
      </c>
      <c r="E18" s="114">
        <v>960</v>
      </c>
      <c r="F18" s="114">
        <v>490</v>
      </c>
      <c r="G18" s="114">
        <v>400</v>
      </c>
      <c r="H18" s="114">
        <v>290</v>
      </c>
      <c r="I18" s="115">
        <f>SUM(D18:H18)</f>
        <v>3580</v>
      </c>
      <c r="J18" s="113">
        <v>860</v>
      </c>
      <c r="K18" s="114">
        <v>300</v>
      </c>
      <c r="L18" s="114">
        <v>130</v>
      </c>
      <c r="M18" s="114">
        <v>120</v>
      </c>
      <c r="N18" s="114">
        <v>10</v>
      </c>
      <c r="O18" s="115">
        <f>SUM(J18:N18)</f>
        <v>1420</v>
      </c>
      <c r="P18" s="113">
        <v>190</v>
      </c>
      <c r="Q18" s="114">
        <v>130</v>
      </c>
      <c r="R18" s="114">
        <v>0</v>
      </c>
      <c r="S18" s="114">
        <v>0</v>
      </c>
      <c r="T18" s="114">
        <v>0</v>
      </c>
      <c r="U18" s="115">
        <f>SUM(P18:T18)</f>
        <v>320</v>
      </c>
      <c r="V18" s="72">
        <f>+I18+O18+U18</f>
        <v>5320</v>
      </c>
      <c r="W18" s="73"/>
      <c r="X18" s="74">
        <f>+I18+O18</f>
        <v>5000</v>
      </c>
      <c r="Z18" s="16"/>
    </row>
    <row r="19" spans="1:29" s="1" customFormat="1" ht="21.75" customHeight="1" x14ac:dyDescent="0.25">
      <c r="A19" s="69">
        <v>11</v>
      </c>
      <c r="B19" s="70">
        <v>1</v>
      </c>
      <c r="C19" s="71" t="s">
        <v>16</v>
      </c>
      <c r="D19" s="114">
        <v>1280</v>
      </c>
      <c r="E19" s="114">
        <v>670</v>
      </c>
      <c r="F19" s="114">
        <v>400</v>
      </c>
      <c r="G19" s="114">
        <v>390</v>
      </c>
      <c r="H19" s="114">
        <v>330</v>
      </c>
      <c r="I19" s="115">
        <f>SUM(D19:H19)</f>
        <v>3070</v>
      </c>
      <c r="J19" s="113">
        <v>700</v>
      </c>
      <c r="K19" s="114">
        <v>220</v>
      </c>
      <c r="L19" s="114">
        <v>210</v>
      </c>
      <c r="M19" s="114">
        <v>20</v>
      </c>
      <c r="N19" s="114">
        <v>10</v>
      </c>
      <c r="O19" s="115">
        <f>SUM(J19:N19)</f>
        <v>1160</v>
      </c>
      <c r="P19" s="114">
        <v>860</v>
      </c>
      <c r="Q19" s="114">
        <v>220</v>
      </c>
      <c r="R19" s="114">
        <v>0</v>
      </c>
      <c r="S19" s="114">
        <v>0</v>
      </c>
      <c r="T19" s="114">
        <v>0</v>
      </c>
      <c r="U19" s="115">
        <f>SUM(P19:T19)</f>
        <v>1080</v>
      </c>
      <c r="V19" s="72">
        <f>+I19+O19+U19</f>
        <v>5310</v>
      </c>
      <c r="W19" s="73"/>
      <c r="X19" s="74">
        <f>+I19+O19</f>
        <v>4230</v>
      </c>
      <c r="Z19" s="16"/>
    </row>
    <row r="20" spans="1:29" s="1" customFormat="1" ht="21.75" customHeight="1" x14ac:dyDescent="0.25">
      <c r="A20" s="69">
        <v>12</v>
      </c>
      <c r="B20" s="70">
        <v>1</v>
      </c>
      <c r="C20" s="71" t="s">
        <v>20</v>
      </c>
      <c r="D20" s="113">
        <v>730</v>
      </c>
      <c r="E20" s="114">
        <v>690</v>
      </c>
      <c r="F20" s="114">
        <v>630</v>
      </c>
      <c r="G20" s="114">
        <v>560</v>
      </c>
      <c r="H20" s="114">
        <v>390</v>
      </c>
      <c r="I20" s="115">
        <f>SUM(D20:H20)</f>
        <v>3000</v>
      </c>
      <c r="J20" s="113">
        <v>410</v>
      </c>
      <c r="K20" s="114">
        <v>310</v>
      </c>
      <c r="L20" s="114">
        <v>170</v>
      </c>
      <c r="M20" s="114">
        <v>130</v>
      </c>
      <c r="N20" s="114">
        <v>60</v>
      </c>
      <c r="O20" s="115">
        <f>SUM(J20:N20)</f>
        <v>1080</v>
      </c>
      <c r="P20" s="113">
        <v>610</v>
      </c>
      <c r="Q20" s="114">
        <v>450</v>
      </c>
      <c r="R20" s="114">
        <v>10</v>
      </c>
      <c r="S20" s="114">
        <v>10</v>
      </c>
      <c r="T20" s="114">
        <v>0</v>
      </c>
      <c r="U20" s="115">
        <f>SUM(P20:T20)</f>
        <v>1080</v>
      </c>
      <c r="V20" s="72">
        <f>+I20+O20+U20</f>
        <v>5160</v>
      </c>
      <c r="W20" s="73"/>
      <c r="X20" s="74">
        <f>+I20+O20</f>
        <v>4080</v>
      </c>
      <c r="Z20" s="16"/>
    </row>
    <row r="21" spans="1:29" s="1" customFormat="1" ht="21.75" customHeight="1" x14ac:dyDescent="0.25">
      <c r="A21" s="69">
        <v>13</v>
      </c>
      <c r="B21" s="70">
        <v>1</v>
      </c>
      <c r="C21" s="71" t="s">
        <v>38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5">
        <f>SUM(D21:H21)</f>
        <v>0</v>
      </c>
      <c r="J21" s="113">
        <v>320</v>
      </c>
      <c r="K21" s="114">
        <v>20</v>
      </c>
      <c r="L21" s="114">
        <v>10</v>
      </c>
      <c r="M21" s="114">
        <v>10</v>
      </c>
      <c r="N21" s="114">
        <v>0</v>
      </c>
      <c r="O21" s="115">
        <f>SUM(J21:N21)</f>
        <v>360</v>
      </c>
      <c r="P21" s="114">
        <v>1030</v>
      </c>
      <c r="Q21" s="114">
        <v>1000</v>
      </c>
      <c r="R21" s="114">
        <v>720</v>
      </c>
      <c r="S21" s="114">
        <v>330</v>
      </c>
      <c r="T21" s="114">
        <v>270</v>
      </c>
      <c r="U21" s="115">
        <f>SUM(P21:T21)</f>
        <v>3350</v>
      </c>
      <c r="V21" s="72">
        <f>+I21+O21+U21</f>
        <v>3710</v>
      </c>
      <c r="W21" s="73"/>
      <c r="X21" s="74">
        <f>+I21+O21</f>
        <v>360</v>
      </c>
      <c r="Z21" s="16"/>
    </row>
    <row r="22" spans="1:29" s="1" customFormat="1" ht="21.75" customHeight="1" x14ac:dyDescent="0.25">
      <c r="A22" s="69">
        <v>14</v>
      </c>
      <c r="B22" s="70">
        <v>1</v>
      </c>
      <c r="C22" s="71" t="s">
        <v>28</v>
      </c>
      <c r="D22" s="113">
        <v>870</v>
      </c>
      <c r="E22" s="114">
        <v>310</v>
      </c>
      <c r="F22" s="114">
        <v>220</v>
      </c>
      <c r="G22" s="114">
        <v>210</v>
      </c>
      <c r="H22" s="114">
        <v>140</v>
      </c>
      <c r="I22" s="115">
        <f>SUM(D22:H22)</f>
        <v>1750</v>
      </c>
      <c r="J22" s="113">
        <v>650</v>
      </c>
      <c r="K22" s="114">
        <v>160</v>
      </c>
      <c r="L22" s="114">
        <v>10</v>
      </c>
      <c r="M22" s="114">
        <v>0</v>
      </c>
      <c r="N22" s="114">
        <v>0</v>
      </c>
      <c r="O22" s="115">
        <f>SUM(J22:N22)</f>
        <v>820</v>
      </c>
      <c r="P22" s="113">
        <v>430</v>
      </c>
      <c r="Q22" s="114">
        <v>280</v>
      </c>
      <c r="R22" s="114">
        <v>120</v>
      </c>
      <c r="S22" s="114">
        <v>0</v>
      </c>
      <c r="T22" s="114">
        <v>0</v>
      </c>
      <c r="U22" s="115">
        <f>SUM(P22:T22)</f>
        <v>830</v>
      </c>
      <c r="V22" s="72">
        <f>+I22+O22+U22</f>
        <v>3400</v>
      </c>
      <c r="W22" s="73"/>
      <c r="X22" s="74">
        <f>+I22+O22</f>
        <v>2570</v>
      </c>
      <c r="Z22" s="16"/>
    </row>
    <row r="23" spans="1:29" s="1" customFormat="1" ht="21.75" customHeight="1" x14ac:dyDescent="0.25">
      <c r="A23" s="69">
        <v>15</v>
      </c>
      <c r="B23" s="70">
        <v>1</v>
      </c>
      <c r="C23" s="71" t="s">
        <v>30</v>
      </c>
      <c r="D23" s="114">
        <v>670</v>
      </c>
      <c r="E23" s="114">
        <v>0</v>
      </c>
      <c r="F23" s="114">
        <v>0</v>
      </c>
      <c r="G23" s="114">
        <v>0</v>
      </c>
      <c r="H23" s="114">
        <v>0</v>
      </c>
      <c r="I23" s="115">
        <f>SUM(D23:H23)</f>
        <v>670</v>
      </c>
      <c r="J23" s="113">
        <v>270</v>
      </c>
      <c r="K23" s="114">
        <v>190</v>
      </c>
      <c r="L23" s="114">
        <v>10</v>
      </c>
      <c r="M23" s="114">
        <v>0</v>
      </c>
      <c r="N23" s="114">
        <v>0</v>
      </c>
      <c r="O23" s="115">
        <f>SUM(J23:N23)</f>
        <v>470</v>
      </c>
      <c r="P23" s="114">
        <v>840</v>
      </c>
      <c r="Q23" s="114">
        <v>200</v>
      </c>
      <c r="R23" s="114">
        <v>0</v>
      </c>
      <c r="S23" s="114">
        <v>0</v>
      </c>
      <c r="T23" s="114">
        <v>0</v>
      </c>
      <c r="U23" s="115">
        <f>SUM(P23:T23)</f>
        <v>1040</v>
      </c>
      <c r="V23" s="72">
        <f>+I23+O23+U23</f>
        <v>2180</v>
      </c>
      <c r="W23" s="73"/>
      <c r="X23" s="74">
        <f>+I23+O23</f>
        <v>1140</v>
      </c>
      <c r="Z23" s="16"/>
    </row>
    <row r="24" spans="1:29" s="1" customFormat="1" ht="21.75" customHeight="1" x14ac:dyDescent="0.25">
      <c r="A24" s="69">
        <v>16</v>
      </c>
      <c r="B24" s="70">
        <v>1</v>
      </c>
      <c r="C24" s="71" t="s">
        <v>24</v>
      </c>
      <c r="D24" s="113">
        <v>880</v>
      </c>
      <c r="E24" s="114">
        <v>500</v>
      </c>
      <c r="F24" s="114">
        <v>160</v>
      </c>
      <c r="G24" s="114">
        <v>160</v>
      </c>
      <c r="H24" s="114">
        <v>0</v>
      </c>
      <c r="I24" s="115">
        <f>SUM(D24:H24)</f>
        <v>1700</v>
      </c>
      <c r="J24" s="113">
        <v>170</v>
      </c>
      <c r="K24" s="114">
        <v>10</v>
      </c>
      <c r="L24" s="114">
        <v>0</v>
      </c>
      <c r="M24" s="114">
        <v>0</v>
      </c>
      <c r="N24" s="114">
        <v>0</v>
      </c>
      <c r="O24" s="115">
        <f>SUM(J24:N24)</f>
        <v>180</v>
      </c>
      <c r="P24" s="113">
        <v>280</v>
      </c>
      <c r="Q24" s="114">
        <v>0</v>
      </c>
      <c r="R24" s="114">
        <v>0</v>
      </c>
      <c r="S24" s="114">
        <v>0</v>
      </c>
      <c r="T24" s="114">
        <v>0</v>
      </c>
      <c r="U24" s="115">
        <f>SUM(P24:T24)</f>
        <v>280</v>
      </c>
      <c r="V24" s="72">
        <f>+I24+O24+U24</f>
        <v>2160</v>
      </c>
      <c r="W24" s="73"/>
      <c r="X24" s="75">
        <f>+I24+O24</f>
        <v>1880</v>
      </c>
      <c r="Z24" s="16"/>
    </row>
    <row r="25" spans="1:29" s="1" customFormat="1" ht="21.75" customHeight="1" x14ac:dyDescent="0.25">
      <c r="A25" s="69">
        <v>17</v>
      </c>
      <c r="B25" s="70">
        <v>2</v>
      </c>
      <c r="C25" s="71" t="s">
        <v>37</v>
      </c>
      <c r="D25" s="114">
        <v>550</v>
      </c>
      <c r="E25" s="114">
        <v>320</v>
      </c>
      <c r="F25" s="114">
        <v>280</v>
      </c>
      <c r="G25" s="114">
        <v>190</v>
      </c>
      <c r="H25" s="114">
        <v>170</v>
      </c>
      <c r="I25" s="115">
        <f>SUM(D25:H25)</f>
        <v>1510</v>
      </c>
      <c r="J25" s="113">
        <v>10</v>
      </c>
      <c r="K25" s="114">
        <v>0</v>
      </c>
      <c r="L25" s="114">
        <v>0</v>
      </c>
      <c r="M25" s="114">
        <v>0</v>
      </c>
      <c r="N25" s="114">
        <v>0</v>
      </c>
      <c r="O25" s="115">
        <f>SUM(J25:N25)</f>
        <v>10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5">
        <f>SUM(P25:T25)</f>
        <v>0</v>
      </c>
      <c r="V25" s="76">
        <f>+I25+O25+U25</f>
        <v>1520</v>
      </c>
      <c r="W25" s="73"/>
      <c r="X25" s="75">
        <f>+I25+O25</f>
        <v>1520</v>
      </c>
      <c r="Z25" s="16"/>
    </row>
    <row r="26" spans="1:29" s="1" customFormat="1" ht="21.75" customHeight="1" x14ac:dyDescent="0.25">
      <c r="A26" s="69">
        <v>18</v>
      </c>
      <c r="B26" s="70">
        <v>2</v>
      </c>
      <c r="C26" s="71" t="s">
        <v>29</v>
      </c>
      <c r="D26" s="113">
        <v>410</v>
      </c>
      <c r="E26" s="114">
        <v>410</v>
      </c>
      <c r="F26" s="114">
        <v>300</v>
      </c>
      <c r="G26" s="114">
        <v>170</v>
      </c>
      <c r="H26" s="114">
        <v>130</v>
      </c>
      <c r="I26" s="115">
        <f>SUM(D26:H26)</f>
        <v>1420</v>
      </c>
      <c r="J26" s="113">
        <v>60</v>
      </c>
      <c r="K26" s="114">
        <v>10</v>
      </c>
      <c r="L26" s="114">
        <v>0</v>
      </c>
      <c r="M26" s="114">
        <v>0</v>
      </c>
      <c r="N26" s="114">
        <v>0</v>
      </c>
      <c r="O26" s="115">
        <f>SUM(J26:N26)</f>
        <v>70</v>
      </c>
      <c r="P26" s="113">
        <v>0</v>
      </c>
      <c r="Q26" s="114">
        <v>0</v>
      </c>
      <c r="R26" s="114">
        <v>0</v>
      </c>
      <c r="S26" s="114">
        <v>0</v>
      </c>
      <c r="T26" s="114">
        <v>0</v>
      </c>
      <c r="U26" s="115">
        <f>SUM(P26:T26)</f>
        <v>0</v>
      </c>
      <c r="V26" s="72">
        <f>+I26+O26+U26</f>
        <v>1490</v>
      </c>
      <c r="W26" s="73"/>
      <c r="X26" s="74">
        <f>+I26+O26</f>
        <v>1490</v>
      </c>
      <c r="Y26" s="17"/>
      <c r="Z26" s="17"/>
      <c r="AA26" s="19"/>
      <c r="AB26" s="18"/>
      <c r="AC26" s="20"/>
    </row>
    <row r="27" spans="1:29" s="1" customFormat="1" ht="21.75" customHeight="1" x14ac:dyDescent="0.25">
      <c r="A27" s="69">
        <v>19</v>
      </c>
      <c r="B27" s="70">
        <v>2</v>
      </c>
      <c r="C27" s="71" t="s">
        <v>40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5">
        <f>SUM(D27:H27)</f>
        <v>0</v>
      </c>
      <c r="J27" s="113">
        <v>0</v>
      </c>
      <c r="K27" s="114">
        <v>0</v>
      </c>
      <c r="L27" s="114">
        <v>0</v>
      </c>
      <c r="M27" s="114">
        <v>0</v>
      </c>
      <c r="N27" s="114">
        <v>0</v>
      </c>
      <c r="O27" s="115">
        <f>SUM(J27:N27)</f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5">
        <f>SUM(P27:T27)</f>
        <v>0</v>
      </c>
      <c r="V27" s="76">
        <f>+I27+O27+U27</f>
        <v>0</v>
      </c>
      <c r="W27" s="73"/>
      <c r="X27" s="75">
        <f>+I27+O27</f>
        <v>0</v>
      </c>
      <c r="Z27" s="16"/>
    </row>
    <row r="28" spans="1:29" s="1" customFormat="1" ht="21.75" customHeight="1" thickBot="1" x14ac:dyDescent="0.3">
      <c r="A28" s="58">
        <v>20</v>
      </c>
      <c r="B28" s="59">
        <v>2</v>
      </c>
      <c r="C28" s="65" t="s">
        <v>41</v>
      </c>
      <c r="D28" s="116">
        <v>0</v>
      </c>
      <c r="E28" s="117">
        <v>0</v>
      </c>
      <c r="F28" s="117">
        <v>0</v>
      </c>
      <c r="G28" s="117">
        <v>0</v>
      </c>
      <c r="H28" s="117">
        <v>0</v>
      </c>
      <c r="I28" s="118">
        <f>SUM(D28:H28)</f>
        <v>0</v>
      </c>
      <c r="J28" s="116">
        <v>0</v>
      </c>
      <c r="K28" s="117">
        <v>0</v>
      </c>
      <c r="L28" s="117">
        <v>0</v>
      </c>
      <c r="M28" s="117">
        <v>0</v>
      </c>
      <c r="N28" s="117">
        <v>0</v>
      </c>
      <c r="O28" s="118">
        <f>SUM(J28:N28)</f>
        <v>0</v>
      </c>
      <c r="P28" s="116">
        <v>0</v>
      </c>
      <c r="Q28" s="117">
        <v>0</v>
      </c>
      <c r="R28" s="117">
        <v>0</v>
      </c>
      <c r="S28" s="117">
        <v>0</v>
      </c>
      <c r="T28" s="117">
        <v>0</v>
      </c>
      <c r="U28" s="118">
        <f>SUM(P28:T28)</f>
        <v>0</v>
      </c>
      <c r="V28" s="60">
        <f>+I28+O28+U28</f>
        <v>0</v>
      </c>
      <c r="W28" s="61"/>
      <c r="X28" s="62">
        <f>+I28+O28</f>
        <v>0</v>
      </c>
      <c r="Z28" s="16"/>
    </row>
    <row r="29" spans="1:29" x14ac:dyDescent="0.3">
      <c r="I29" s="1" t="s">
        <v>0</v>
      </c>
    </row>
  </sheetData>
  <sheetProtection sheet="1" objects="1" scenarios="1"/>
  <sortState ref="B9:X28">
    <sortCondition descending="1" ref="V9:V28"/>
  </sortState>
  <mergeCells count="14">
    <mergeCell ref="D2:U2"/>
    <mergeCell ref="AC3:AE3"/>
    <mergeCell ref="D4:H4"/>
    <mergeCell ref="J4:O4"/>
    <mergeCell ref="Q4:R4"/>
    <mergeCell ref="AC4:AE4"/>
    <mergeCell ref="V8:W8"/>
    <mergeCell ref="A5:H5"/>
    <mergeCell ref="AC5:AE5"/>
    <mergeCell ref="AC6:AE6"/>
    <mergeCell ref="D7:I7"/>
    <mergeCell ref="J7:O7"/>
    <mergeCell ref="P7:U7"/>
    <mergeCell ref="I6:J6"/>
  </mergeCells>
  <conditionalFormatting sqref="C9">
    <cfRule type="expression" dxfId="184" priority="24" stopIfTrue="1">
      <formula>"A9=1"</formula>
    </cfRule>
    <cfRule type="expression" dxfId="183" priority="25" stopIfTrue="1">
      <formula>"A9=1"</formula>
    </cfRule>
    <cfRule type="expression" dxfId="182" priority="26" stopIfTrue="1">
      <formula>"SI.A9=1"</formula>
    </cfRule>
  </conditionalFormatting>
  <conditionalFormatting sqref="A10:O10 V10:W10">
    <cfRule type="expression" dxfId="181" priority="23" stopIfTrue="1">
      <formula>Grise=2</formula>
    </cfRule>
  </conditionalFormatting>
  <conditionalFormatting sqref="A12:I12 O12 V12:W12">
    <cfRule type="expression" dxfId="180" priority="22" stopIfTrue="1">
      <formula>Grise=2</formula>
    </cfRule>
  </conditionalFormatting>
  <conditionalFormatting sqref="A14:C14 E14:O14 V14:W14">
    <cfRule type="expression" dxfId="179" priority="21" stopIfTrue="1">
      <formula>Grise=2</formula>
    </cfRule>
  </conditionalFormatting>
  <conditionalFormatting sqref="A16:C16 E16:O16 V16:W16">
    <cfRule type="expression" dxfId="178" priority="20" stopIfTrue="1">
      <formula>Grise=2</formula>
    </cfRule>
  </conditionalFormatting>
  <conditionalFormatting sqref="A18:C18 E18:O18 V18:W18">
    <cfRule type="expression" dxfId="177" priority="19" stopIfTrue="1">
      <formula>Grise=2</formula>
    </cfRule>
  </conditionalFormatting>
  <conditionalFormatting sqref="A20:C20 E20:O20 V20:W20">
    <cfRule type="expression" dxfId="176" priority="18" stopIfTrue="1">
      <formula>Grise=2</formula>
    </cfRule>
  </conditionalFormatting>
  <conditionalFormatting sqref="A22:C22 E22:O22 V22:W22">
    <cfRule type="expression" dxfId="175" priority="17" stopIfTrue="1">
      <formula>Grise=2</formula>
    </cfRule>
  </conditionalFormatting>
  <conditionalFormatting sqref="A24:C24 E24:O24 V24:W24">
    <cfRule type="expression" dxfId="174" priority="16" stopIfTrue="1">
      <formula>Grise=2</formula>
    </cfRule>
  </conditionalFormatting>
  <conditionalFormatting sqref="A26:C26 E26:O26 V26:W26">
    <cfRule type="expression" dxfId="173" priority="15" stopIfTrue="1">
      <formula>Grise=2</formula>
    </cfRule>
  </conditionalFormatting>
  <conditionalFormatting sqref="A28:C28 E28:O28 V28:W28">
    <cfRule type="expression" dxfId="172" priority="14" stopIfTrue="1">
      <formula>Grise=2</formula>
    </cfRule>
  </conditionalFormatting>
  <conditionalFormatting sqref="D14 D16 D18 D20 D22 D24 D26 D28">
    <cfRule type="expression" dxfId="171" priority="13" stopIfTrue="1">
      <formula>Grise=2</formula>
    </cfRule>
  </conditionalFormatting>
  <conditionalFormatting sqref="J12:N12">
    <cfRule type="expression" dxfId="170" priority="12" stopIfTrue="1">
      <formula>Grise=2</formula>
    </cfRule>
  </conditionalFormatting>
  <conditionalFormatting sqref="P10:U10">
    <cfRule type="expression" dxfId="169" priority="11" stopIfTrue="1">
      <formula>Grise=2</formula>
    </cfRule>
  </conditionalFormatting>
  <conditionalFormatting sqref="P12:U12">
    <cfRule type="expression" dxfId="168" priority="10" stopIfTrue="1">
      <formula>Grise=2</formula>
    </cfRule>
  </conditionalFormatting>
  <conditionalFormatting sqref="Q14:U14">
    <cfRule type="expression" dxfId="167" priority="9" stopIfTrue="1">
      <formula>Grise=2</formula>
    </cfRule>
  </conditionalFormatting>
  <conditionalFormatting sqref="Q16:U16">
    <cfRule type="expression" dxfId="166" priority="8" stopIfTrue="1">
      <formula>Grise=2</formula>
    </cfRule>
  </conditionalFormatting>
  <conditionalFormatting sqref="Q18:U18">
    <cfRule type="expression" dxfId="165" priority="7" stopIfTrue="1">
      <formula>Grise=2</formula>
    </cfRule>
  </conditionalFormatting>
  <conditionalFormatting sqref="Q20:U20">
    <cfRule type="expression" dxfId="164" priority="6" stopIfTrue="1">
      <formula>Grise=2</formula>
    </cfRule>
  </conditionalFormatting>
  <conditionalFormatting sqref="Q22:U22">
    <cfRule type="expression" dxfId="163" priority="5" stopIfTrue="1">
      <formula>Grise=2</formula>
    </cfRule>
  </conditionalFormatting>
  <conditionalFormatting sqref="Q24:U24">
    <cfRule type="expression" dxfId="162" priority="4" stopIfTrue="1">
      <formula>Grise=2</formula>
    </cfRule>
  </conditionalFormatting>
  <conditionalFormatting sqref="Q26:U26">
    <cfRule type="expression" dxfId="161" priority="3" stopIfTrue="1">
      <formula>Grise=2</formula>
    </cfRule>
  </conditionalFormatting>
  <conditionalFormatting sqref="Q28:U28">
    <cfRule type="expression" dxfId="160" priority="2" stopIfTrue="1">
      <formula>Grise=2</formula>
    </cfRule>
  </conditionalFormatting>
  <conditionalFormatting sqref="P14 P16 P18 P20 P22 P24 P26 P28">
    <cfRule type="expression" dxfId="159" priority="1" stopIfTrue="1">
      <formula>Grise=2</formula>
    </cfRule>
  </conditionalFormatting>
  <pageMargins left="0.31496062992125984" right="0.31496062992125984" top="7.874015748031496E-2" bottom="7.874015748031496E-2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X28"/>
  <sheetViews>
    <sheetView showGridLines="0" workbookViewId="0">
      <selection activeCell="B9" sqref="B9:W28"/>
    </sheetView>
  </sheetViews>
  <sheetFormatPr baseColWidth="10" defaultRowHeight="14.4" x14ac:dyDescent="0.3"/>
  <cols>
    <col min="1" max="1" width="3.44140625" customWidth="1"/>
    <col min="2" max="2" width="3.44140625" hidden="1" customWidth="1"/>
    <col min="3" max="3" width="22.6640625" customWidth="1"/>
    <col min="4" max="5" width="5.88671875" customWidth="1"/>
    <col min="6" max="6" width="6" customWidth="1"/>
    <col min="7" max="8" width="4.6640625" customWidth="1"/>
    <col min="9" max="9" width="6" customWidth="1"/>
    <col min="10" max="10" width="5.88671875" customWidth="1"/>
    <col min="11" max="11" width="6.44140625" customWidth="1"/>
    <col min="12" max="12" width="6.33203125" customWidth="1"/>
    <col min="13" max="14" width="4.6640625" customWidth="1"/>
    <col min="15" max="15" width="6" customWidth="1"/>
    <col min="16" max="16" width="5.88671875" customWidth="1"/>
    <col min="17" max="17" width="6" customWidth="1"/>
    <col min="18" max="18" width="5.6640625" customWidth="1"/>
    <col min="19" max="19" width="6.109375" customWidth="1"/>
    <col min="20" max="20" width="4.6640625" customWidth="1"/>
    <col min="21" max="21" width="6.109375" customWidth="1"/>
    <col min="22" max="22" width="10.6640625" customWidth="1"/>
    <col min="23" max="23" width="1.6640625" customWidth="1"/>
  </cols>
  <sheetData>
    <row r="1" spans="1:24" s="1" customFormat="1" ht="6.75" customHeight="1" x14ac:dyDescent="0.25"/>
    <row r="2" spans="1:24" s="1" customFormat="1" ht="28.5" customHeight="1" x14ac:dyDescent="0.25">
      <c r="D2" s="169" t="s">
        <v>43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X2" s="2"/>
    </row>
    <row r="3" spans="1:24" s="1" customFormat="1" ht="18" customHeight="1" x14ac:dyDescent="0.25">
      <c r="X3" s="2"/>
    </row>
    <row r="4" spans="1:24" s="1" customFormat="1" ht="18" customHeight="1" x14ac:dyDescent="0.25">
      <c r="C4" s="3"/>
      <c r="D4" s="166"/>
      <c r="E4" s="166"/>
      <c r="F4" s="166"/>
      <c r="G4" s="166"/>
      <c r="H4" s="166"/>
      <c r="I4" s="4" t="s">
        <v>0</v>
      </c>
      <c r="J4" s="170" t="s">
        <v>33</v>
      </c>
      <c r="K4" s="170"/>
      <c r="L4" s="170"/>
      <c r="M4" s="170"/>
      <c r="N4" s="170"/>
      <c r="O4" s="170"/>
      <c r="Q4" s="171" t="s">
        <v>0</v>
      </c>
      <c r="R4" s="171"/>
    </row>
    <row r="5" spans="1:24" s="1" customFormat="1" ht="18" customHeight="1" x14ac:dyDescent="0.3">
      <c r="A5" s="128" t="s">
        <v>0</v>
      </c>
      <c r="B5" s="128"/>
      <c r="C5" s="128"/>
      <c r="D5" s="128"/>
      <c r="E5" s="128"/>
      <c r="F5" s="128" t="s">
        <v>0</v>
      </c>
      <c r="G5" s="128"/>
      <c r="H5" s="128"/>
      <c r="I5" s="172" t="str">
        <f>BRUT.Messieurs!I5</f>
        <v xml:space="preserve"> </v>
      </c>
      <c r="J5" s="173"/>
      <c r="K5" s="132"/>
      <c r="L5" s="132"/>
      <c r="M5" s="128" t="s">
        <v>0</v>
      </c>
      <c r="N5" s="128"/>
      <c r="O5" s="128"/>
      <c r="P5" s="128"/>
      <c r="Q5" s="128"/>
      <c r="R5" s="128"/>
      <c r="S5" s="128"/>
      <c r="T5" s="134" t="str">
        <f>BRUT.Messieurs!T5</f>
        <v xml:space="preserve"> </v>
      </c>
      <c r="U5" s="133" t="str">
        <f>BRUT.Messieurs!U5</f>
        <v xml:space="preserve"> </v>
      </c>
      <c r="V5" s="128"/>
      <c r="W5" s="5"/>
      <c r="X5" s="6"/>
    </row>
    <row r="6" spans="1:24" s="1" customFormat="1" ht="18" customHeight="1" thickBot="1" x14ac:dyDescent="0.3">
      <c r="C6" s="1" t="s">
        <v>0</v>
      </c>
      <c r="I6" s="167">
        <f>BRUT.Messieurs!I6</f>
        <v>43376</v>
      </c>
      <c r="J6" s="168"/>
      <c r="T6" s="138">
        <f>BRUT.Messieurs!T6</f>
        <v>16</v>
      </c>
      <c r="U6" s="139" t="s">
        <v>46</v>
      </c>
    </row>
    <row r="7" spans="1:24" s="1" customFormat="1" ht="21.75" customHeight="1" thickBot="1" x14ac:dyDescent="0.3">
      <c r="D7" s="174" t="s">
        <v>6</v>
      </c>
      <c r="E7" s="174"/>
      <c r="F7" s="174"/>
      <c r="G7" s="174"/>
      <c r="H7" s="174"/>
      <c r="I7" s="175"/>
      <c r="J7" s="174" t="s">
        <v>7</v>
      </c>
      <c r="K7" s="174"/>
      <c r="L7" s="174"/>
      <c r="M7" s="174"/>
      <c r="N7" s="174"/>
      <c r="O7" s="174"/>
      <c r="P7" s="174" t="s">
        <v>8</v>
      </c>
      <c r="Q7" s="174"/>
      <c r="R7" s="174"/>
      <c r="S7" s="174"/>
      <c r="T7" s="174"/>
      <c r="U7" s="174"/>
    </row>
    <row r="8" spans="1:24" s="1" customFormat="1" ht="21.75" customHeight="1" thickBot="1" x14ac:dyDescent="0.3">
      <c r="A8" s="7" t="s">
        <v>9</v>
      </c>
      <c r="B8" s="8"/>
      <c r="C8" s="7" t="s">
        <v>10</v>
      </c>
      <c r="D8" s="8">
        <v>1</v>
      </c>
      <c r="E8" s="9">
        <v>2</v>
      </c>
      <c r="F8" s="9">
        <v>3</v>
      </c>
      <c r="G8" s="9">
        <v>4</v>
      </c>
      <c r="H8" s="10">
        <v>5</v>
      </c>
      <c r="I8" s="11" t="s">
        <v>11</v>
      </c>
      <c r="J8" s="12">
        <v>1</v>
      </c>
      <c r="K8" s="9">
        <v>2</v>
      </c>
      <c r="L8" s="9">
        <v>3</v>
      </c>
      <c r="M8" s="9">
        <v>4</v>
      </c>
      <c r="N8" s="10">
        <v>5</v>
      </c>
      <c r="O8" s="11" t="s">
        <v>11</v>
      </c>
      <c r="P8" s="12">
        <v>1</v>
      </c>
      <c r="Q8" s="9">
        <v>2</v>
      </c>
      <c r="R8" s="9">
        <v>3</v>
      </c>
      <c r="S8" s="9">
        <v>4</v>
      </c>
      <c r="T8" s="10">
        <v>5</v>
      </c>
      <c r="U8" s="11" t="s">
        <v>11</v>
      </c>
      <c r="V8" s="164" t="s">
        <v>12</v>
      </c>
      <c r="W8" s="165"/>
      <c r="X8" s="13"/>
    </row>
    <row r="9" spans="1:24" s="1" customFormat="1" ht="21.75" customHeight="1" x14ac:dyDescent="0.25">
      <c r="A9" s="14">
        <v>1</v>
      </c>
      <c r="B9" s="15">
        <v>1</v>
      </c>
      <c r="C9" s="63" t="s">
        <v>14</v>
      </c>
      <c r="D9" s="110">
        <v>1200</v>
      </c>
      <c r="E9" s="110">
        <v>1070</v>
      </c>
      <c r="F9" s="110">
        <v>980</v>
      </c>
      <c r="G9" s="110">
        <v>770</v>
      </c>
      <c r="H9" s="110">
        <v>680</v>
      </c>
      <c r="I9" s="111">
        <f>SUM(D9:H9)</f>
        <v>4700</v>
      </c>
      <c r="J9" s="112">
        <v>1360</v>
      </c>
      <c r="K9" s="110">
        <v>1340</v>
      </c>
      <c r="L9" s="110">
        <v>1280</v>
      </c>
      <c r="M9" s="110">
        <v>1260</v>
      </c>
      <c r="N9" s="110">
        <v>1040</v>
      </c>
      <c r="O9" s="111">
        <f>SUM(J9:N9)</f>
        <v>6280</v>
      </c>
      <c r="P9" s="110">
        <v>980</v>
      </c>
      <c r="Q9" s="110">
        <v>940</v>
      </c>
      <c r="R9" s="110">
        <v>850</v>
      </c>
      <c r="S9" s="110">
        <v>600</v>
      </c>
      <c r="T9" s="110">
        <v>450</v>
      </c>
      <c r="U9" s="111">
        <f>SUM(P9:T9)</f>
        <v>3820</v>
      </c>
      <c r="V9" s="55">
        <f>+I9+O9+U9</f>
        <v>14800</v>
      </c>
      <c r="W9" s="56"/>
      <c r="X9" s="3"/>
    </row>
    <row r="10" spans="1:24" s="1" customFormat="1" ht="21.75" customHeight="1" x14ac:dyDescent="0.25">
      <c r="A10" s="77">
        <v>2</v>
      </c>
      <c r="B10" s="78">
        <v>1</v>
      </c>
      <c r="C10" s="71" t="s">
        <v>39</v>
      </c>
      <c r="D10" s="113">
        <v>1000</v>
      </c>
      <c r="E10" s="114">
        <v>620</v>
      </c>
      <c r="F10" s="114">
        <v>550</v>
      </c>
      <c r="G10" s="114">
        <v>400</v>
      </c>
      <c r="H10" s="114">
        <v>310</v>
      </c>
      <c r="I10" s="115">
        <f>SUM(D10:H10)</f>
        <v>2880</v>
      </c>
      <c r="J10" s="113">
        <v>1210</v>
      </c>
      <c r="K10" s="114">
        <v>1080</v>
      </c>
      <c r="L10" s="114">
        <v>770</v>
      </c>
      <c r="M10" s="114">
        <v>620</v>
      </c>
      <c r="N10" s="114">
        <v>610</v>
      </c>
      <c r="O10" s="115">
        <f>SUM(J10:N10)</f>
        <v>4290</v>
      </c>
      <c r="P10" s="113">
        <v>1030</v>
      </c>
      <c r="Q10" s="114">
        <v>1010</v>
      </c>
      <c r="R10" s="114">
        <v>970</v>
      </c>
      <c r="S10" s="114">
        <v>680</v>
      </c>
      <c r="T10" s="114">
        <v>660</v>
      </c>
      <c r="U10" s="115">
        <f>SUM(P10:T10)</f>
        <v>4350</v>
      </c>
      <c r="V10" s="72">
        <f>+I10+O10+U10</f>
        <v>11520</v>
      </c>
      <c r="W10" s="73"/>
      <c r="X10" s="3"/>
    </row>
    <row r="11" spans="1:24" s="1" customFormat="1" ht="21.75" customHeight="1" x14ac:dyDescent="0.25">
      <c r="A11" s="77">
        <v>3</v>
      </c>
      <c r="B11" s="78">
        <v>1</v>
      </c>
      <c r="C11" s="71" t="s">
        <v>19</v>
      </c>
      <c r="D11" s="114">
        <v>1300</v>
      </c>
      <c r="E11" s="114">
        <v>810</v>
      </c>
      <c r="F11" s="114">
        <v>510</v>
      </c>
      <c r="G11" s="114">
        <v>190</v>
      </c>
      <c r="H11" s="114">
        <v>20</v>
      </c>
      <c r="I11" s="115">
        <f>SUM(D11:H11)</f>
        <v>2830</v>
      </c>
      <c r="J11" s="113">
        <v>1000</v>
      </c>
      <c r="K11" s="114">
        <v>870</v>
      </c>
      <c r="L11" s="114">
        <v>590</v>
      </c>
      <c r="M11" s="114">
        <v>480</v>
      </c>
      <c r="N11" s="114">
        <v>440</v>
      </c>
      <c r="O11" s="115">
        <f>SUM(J11:N11)</f>
        <v>3380</v>
      </c>
      <c r="P11" s="114">
        <v>1300</v>
      </c>
      <c r="Q11" s="114">
        <v>1170</v>
      </c>
      <c r="R11" s="114">
        <v>1150</v>
      </c>
      <c r="S11" s="114">
        <v>910</v>
      </c>
      <c r="T11" s="114">
        <v>760</v>
      </c>
      <c r="U11" s="115">
        <f>SUM(P11:T11)</f>
        <v>5290</v>
      </c>
      <c r="V11" s="72">
        <f>+I11+O11+U11</f>
        <v>11500</v>
      </c>
      <c r="W11" s="73"/>
      <c r="X11" s="3"/>
    </row>
    <row r="12" spans="1:24" s="1" customFormat="1" ht="21.75" customHeight="1" x14ac:dyDescent="0.25">
      <c r="A12" s="77">
        <v>4</v>
      </c>
      <c r="B12" s="78">
        <v>1</v>
      </c>
      <c r="C12" s="71" t="s">
        <v>13</v>
      </c>
      <c r="D12" s="113">
        <v>1130</v>
      </c>
      <c r="E12" s="114">
        <v>980</v>
      </c>
      <c r="F12" s="114">
        <v>920</v>
      </c>
      <c r="G12" s="114">
        <v>460</v>
      </c>
      <c r="H12" s="114">
        <v>340</v>
      </c>
      <c r="I12" s="115">
        <f>SUM(D12:H12)</f>
        <v>3830</v>
      </c>
      <c r="J12" s="113">
        <v>1310</v>
      </c>
      <c r="K12" s="114">
        <v>1140</v>
      </c>
      <c r="L12" s="114">
        <v>780</v>
      </c>
      <c r="M12" s="114">
        <v>680</v>
      </c>
      <c r="N12" s="114">
        <v>640</v>
      </c>
      <c r="O12" s="115">
        <f>SUM(J12:N12)</f>
        <v>4550</v>
      </c>
      <c r="P12" s="113">
        <v>1020</v>
      </c>
      <c r="Q12" s="114">
        <v>630</v>
      </c>
      <c r="R12" s="114">
        <v>520</v>
      </c>
      <c r="S12" s="114">
        <v>450</v>
      </c>
      <c r="T12" s="114">
        <v>430</v>
      </c>
      <c r="U12" s="115">
        <f>SUM(P12:T12)</f>
        <v>3050</v>
      </c>
      <c r="V12" s="72">
        <f>+I12+O12+U12</f>
        <v>11430</v>
      </c>
      <c r="W12" s="73"/>
    </row>
    <row r="13" spans="1:24" s="1" customFormat="1" ht="21.75" customHeight="1" x14ac:dyDescent="0.25">
      <c r="A13" s="77">
        <v>5</v>
      </c>
      <c r="B13" s="78">
        <v>1</v>
      </c>
      <c r="C13" s="71" t="s">
        <v>17</v>
      </c>
      <c r="D13" s="114">
        <v>1220</v>
      </c>
      <c r="E13" s="114">
        <v>1120</v>
      </c>
      <c r="F13" s="114">
        <v>760</v>
      </c>
      <c r="G13" s="114">
        <v>330</v>
      </c>
      <c r="H13" s="114">
        <v>120</v>
      </c>
      <c r="I13" s="115">
        <f>SUM(D13:H13)</f>
        <v>3550</v>
      </c>
      <c r="J13" s="113">
        <v>1080</v>
      </c>
      <c r="K13" s="114">
        <v>1000</v>
      </c>
      <c r="L13" s="114">
        <v>900</v>
      </c>
      <c r="M13" s="114">
        <v>730</v>
      </c>
      <c r="N13" s="114">
        <v>480</v>
      </c>
      <c r="O13" s="115">
        <f>SUM(J13:N13)</f>
        <v>4190</v>
      </c>
      <c r="P13" s="114">
        <v>920</v>
      </c>
      <c r="Q13" s="114">
        <v>750</v>
      </c>
      <c r="R13" s="114">
        <v>630</v>
      </c>
      <c r="S13" s="114">
        <v>470</v>
      </c>
      <c r="T13" s="114">
        <v>420</v>
      </c>
      <c r="U13" s="115">
        <f>SUM(P13:T13)</f>
        <v>3190</v>
      </c>
      <c r="V13" s="72">
        <f>+I13+O13+U13</f>
        <v>10930</v>
      </c>
      <c r="W13" s="73"/>
    </row>
    <row r="14" spans="1:24" s="1" customFormat="1" ht="21.75" customHeight="1" x14ac:dyDescent="0.25">
      <c r="A14" s="77">
        <v>6</v>
      </c>
      <c r="B14" s="78">
        <v>1</v>
      </c>
      <c r="C14" s="71" t="s">
        <v>18</v>
      </c>
      <c r="D14" s="113">
        <v>1130</v>
      </c>
      <c r="E14" s="114">
        <v>1000</v>
      </c>
      <c r="F14" s="114">
        <v>660</v>
      </c>
      <c r="G14" s="114">
        <v>580</v>
      </c>
      <c r="H14" s="114">
        <v>550</v>
      </c>
      <c r="I14" s="115">
        <f>SUM(D14:H14)</f>
        <v>3920</v>
      </c>
      <c r="J14" s="113">
        <v>490</v>
      </c>
      <c r="K14" s="114">
        <v>460</v>
      </c>
      <c r="L14" s="114">
        <v>400</v>
      </c>
      <c r="M14" s="114">
        <v>310</v>
      </c>
      <c r="N14" s="114">
        <v>310</v>
      </c>
      <c r="O14" s="115">
        <f>SUM(J14:N14)</f>
        <v>1970</v>
      </c>
      <c r="P14" s="113">
        <v>990</v>
      </c>
      <c r="Q14" s="114">
        <v>850</v>
      </c>
      <c r="R14" s="114">
        <v>340</v>
      </c>
      <c r="S14" s="114">
        <v>0</v>
      </c>
      <c r="T14" s="114">
        <v>0</v>
      </c>
      <c r="U14" s="115">
        <f>SUM(P14:T14)</f>
        <v>2180</v>
      </c>
      <c r="V14" s="72">
        <f>+I14+O14+U14</f>
        <v>8070</v>
      </c>
      <c r="W14" s="73"/>
    </row>
    <row r="15" spans="1:24" s="1" customFormat="1" ht="21.75" customHeight="1" x14ac:dyDescent="0.25">
      <c r="A15" s="77">
        <v>7</v>
      </c>
      <c r="B15" s="78">
        <v>2</v>
      </c>
      <c r="C15" s="71" t="s">
        <v>21</v>
      </c>
      <c r="D15" s="114">
        <v>1160</v>
      </c>
      <c r="E15" s="114">
        <v>380</v>
      </c>
      <c r="F15" s="114">
        <v>270</v>
      </c>
      <c r="G15" s="114">
        <v>180</v>
      </c>
      <c r="H15" s="114">
        <v>140</v>
      </c>
      <c r="I15" s="115">
        <f>SUM(D15:H15)</f>
        <v>2130</v>
      </c>
      <c r="J15" s="113">
        <v>840</v>
      </c>
      <c r="K15" s="114">
        <v>800</v>
      </c>
      <c r="L15" s="114">
        <v>720</v>
      </c>
      <c r="M15" s="114">
        <v>300</v>
      </c>
      <c r="N15" s="114">
        <v>270</v>
      </c>
      <c r="O15" s="115">
        <f>SUM(J15:N15)</f>
        <v>2930</v>
      </c>
      <c r="P15" s="114">
        <v>610</v>
      </c>
      <c r="Q15" s="114">
        <v>410</v>
      </c>
      <c r="R15" s="114">
        <v>350</v>
      </c>
      <c r="S15" s="114">
        <v>350</v>
      </c>
      <c r="T15" s="114">
        <v>260</v>
      </c>
      <c r="U15" s="115">
        <f>SUM(P15:T15)</f>
        <v>1980</v>
      </c>
      <c r="V15" s="72">
        <f>+I15+O15+U15</f>
        <v>7040</v>
      </c>
      <c r="W15" s="73"/>
    </row>
    <row r="16" spans="1:24" s="1" customFormat="1" ht="21.75" customHeight="1" x14ac:dyDescent="0.25">
      <c r="A16" s="77">
        <v>8</v>
      </c>
      <c r="B16" s="78">
        <v>1</v>
      </c>
      <c r="C16" s="71" t="s">
        <v>23</v>
      </c>
      <c r="D16" s="113">
        <v>530</v>
      </c>
      <c r="E16" s="114">
        <v>270</v>
      </c>
      <c r="F16" s="114">
        <v>10</v>
      </c>
      <c r="G16" s="114">
        <v>0</v>
      </c>
      <c r="H16" s="114">
        <v>0</v>
      </c>
      <c r="I16" s="115">
        <f>SUM(D16:H16)</f>
        <v>810</v>
      </c>
      <c r="J16" s="113">
        <v>1190</v>
      </c>
      <c r="K16" s="114">
        <v>1110</v>
      </c>
      <c r="L16" s="114">
        <v>580</v>
      </c>
      <c r="M16" s="114">
        <v>420</v>
      </c>
      <c r="N16" s="114">
        <v>410</v>
      </c>
      <c r="O16" s="115">
        <f>SUM(J16:N16)</f>
        <v>3710</v>
      </c>
      <c r="P16" s="113">
        <v>850</v>
      </c>
      <c r="Q16" s="114">
        <v>830</v>
      </c>
      <c r="R16" s="114">
        <v>530</v>
      </c>
      <c r="S16" s="114">
        <v>120</v>
      </c>
      <c r="T16" s="114">
        <v>60</v>
      </c>
      <c r="U16" s="115">
        <f>SUM(P16:T16)</f>
        <v>2390</v>
      </c>
      <c r="V16" s="72">
        <f>+I16+O16+U16</f>
        <v>6910</v>
      </c>
      <c r="W16" s="73"/>
    </row>
    <row r="17" spans="1:24" s="1" customFormat="1" ht="21.75" customHeight="1" x14ac:dyDescent="0.25">
      <c r="A17" s="77">
        <v>9</v>
      </c>
      <c r="B17" s="78">
        <v>1</v>
      </c>
      <c r="C17" s="71" t="s">
        <v>22</v>
      </c>
      <c r="D17" s="114">
        <v>980</v>
      </c>
      <c r="E17" s="114">
        <v>140</v>
      </c>
      <c r="F17" s="114">
        <v>0</v>
      </c>
      <c r="G17" s="114">
        <v>0</v>
      </c>
      <c r="H17" s="114">
        <v>0</v>
      </c>
      <c r="I17" s="115">
        <f>SUM(D17:H17)</f>
        <v>1120</v>
      </c>
      <c r="J17" s="113">
        <v>20</v>
      </c>
      <c r="K17" s="114">
        <v>20</v>
      </c>
      <c r="L17" s="114">
        <v>10</v>
      </c>
      <c r="M17" s="114">
        <v>0</v>
      </c>
      <c r="N17" s="114">
        <v>0</v>
      </c>
      <c r="O17" s="115">
        <f>SUM(J17:N17)</f>
        <v>50</v>
      </c>
      <c r="P17" s="114">
        <v>1240</v>
      </c>
      <c r="Q17" s="114">
        <v>1030</v>
      </c>
      <c r="R17" s="114">
        <v>760</v>
      </c>
      <c r="S17" s="114">
        <v>740</v>
      </c>
      <c r="T17" s="114">
        <v>650</v>
      </c>
      <c r="U17" s="115">
        <f>SUM(P17:T17)</f>
        <v>4420</v>
      </c>
      <c r="V17" s="72">
        <f>+I17+O17+U17</f>
        <v>5590</v>
      </c>
      <c r="W17" s="73"/>
    </row>
    <row r="18" spans="1:24" s="1" customFormat="1" ht="21.75" customHeight="1" x14ac:dyDescent="0.25">
      <c r="A18" s="77">
        <v>10</v>
      </c>
      <c r="B18" s="78">
        <v>1</v>
      </c>
      <c r="C18" s="71" t="s">
        <v>20</v>
      </c>
      <c r="D18" s="113">
        <v>1130</v>
      </c>
      <c r="E18" s="114">
        <v>890</v>
      </c>
      <c r="F18" s="114">
        <v>850</v>
      </c>
      <c r="G18" s="114">
        <v>440</v>
      </c>
      <c r="H18" s="114">
        <v>390</v>
      </c>
      <c r="I18" s="115">
        <f>SUM(D18:H18)</f>
        <v>3700</v>
      </c>
      <c r="J18" s="113">
        <v>280</v>
      </c>
      <c r="K18" s="114">
        <v>250</v>
      </c>
      <c r="L18" s="114">
        <v>120</v>
      </c>
      <c r="M18" s="114">
        <v>120</v>
      </c>
      <c r="N18" s="114">
        <v>80</v>
      </c>
      <c r="O18" s="115">
        <f>SUM(J18:N18)</f>
        <v>850</v>
      </c>
      <c r="P18" s="113">
        <v>350</v>
      </c>
      <c r="Q18" s="114">
        <v>270</v>
      </c>
      <c r="R18" s="114">
        <v>240</v>
      </c>
      <c r="S18" s="114">
        <v>30</v>
      </c>
      <c r="T18" s="114">
        <v>0</v>
      </c>
      <c r="U18" s="115">
        <f>SUM(P18:T18)</f>
        <v>890</v>
      </c>
      <c r="V18" s="72">
        <f>+I18+O18+U18</f>
        <v>5440</v>
      </c>
      <c r="W18" s="73"/>
    </row>
    <row r="19" spans="1:24" s="1" customFormat="1" ht="21.75" customHeight="1" x14ac:dyDescent="0.25">
      <c r="A19" s="77">
        <v>11</v>
      </c>
      <c r="B19" s="78">
        <v>1</v>
      </c>
      <c r="C19" s="71" t="s">
        <v>16</v>
      </c>
      <c r="D19" s="114">
        <v>1030</v>
      </c>
      <c r="E19" s="114">
        <v>950</v>
      </c>
      <c r="F19" s="114">
        <v>800</v>
      </c>
      <c r="G19" s="114">
        <v>310</v>
      </c>
      <c r="H19" s="114">
        <v>150</v>
      </c>
      <c r="I19" s="115">
        <f>SUM(D19:H19)</f>
        <v>3240</v>
      </c>
      <c r="J19" s="113">
        <v>420</v>
      </c>
      <c r="K19" s="114">
        <v>390</v>
      </c>
      <c r="L19" s="114">
        <v>330</v>
      </c>
      <c r="M19" s="114">
        <v>20</v>
      </c>
      <c r="N19" s="114">
        <v>10</v>
      </c>
      <c r="O19" s="115">
        <f>SUM(J19:N19)</f>
        <v>1170</v>
      </c>
      <c r="P19" s="114">
        <v>560</v>
      </c>
      <c r="Q19" s="114">
        <v>180</v>
      </c>
      <c r="R19" s="114">
        <v>0</v>
      </c>
      <c r="S19" s="114">
        <v>0</v>
      </c>
      <c r="T19" s="114">
        <v>0</v>
      </c>
      <c r="U19" s="115">
        <f>SUM(P19:T19)</f>
        <v>740</v>
      </c>
      <c r="V19" s="72">
        <f>+I19+O19+U19</f>
        <v>5150</v>
      </c>
      <c r="W19" s="73"/>
    </row>
    <row r="20" spans="1:24" s="1" customFormat="1" ht="21.75" customHeight="1" x14ac:dyDescent="0.25">
      <c r="A20" s="77">
        <v>12</v>
      </c>
      <c r="B20" s="78">
        <v>2</v>
      </c>
      <c r="C20" s="71" t="s">
        <v>25</v>
      </c>
      <c r="D20" s="113">
        <v>1050</v>
      </c>
      <c r="E20" s="114">
        <v>920</v>
      </c>
      <c r="F20" s="114">
        <v>410</v>
      </c>
      <c r="G20" s="114">
        <v>300</v>
      </c>
      <c r="H20" s="114">
        <v>220</v>
      </c>
      <c r="I20" s="115">
        <f>SUM(D20:H20)</f>
        <v>2900</v>
      </c>
      <c r="J20" s="113">
        <v>800</v>
      </c>
      <c r="K20" s="114">
        <v>280</v>
      </c>
      <c r="L20" s="114">
        <v>270</v>
      </c>
      <c r="M20" s="114">
        <v>20</v>
      </c>
      <c r="N20" s="114">
        <v>10</v>
      </c>
      <c r="O20" s="115">
        <f>SUM(J20:N20)</f>
        <v>1380</v>
      </c>
      <c r="P20" s="113">
        <v>20</v>
      </c>
      <c r="Q20" s="114">
        <v>20</v>
      </c>
      <c r="R20" s="114">
        <v>0</v>
      </c>
      <c r="S20" s="114">
        <v>0</v>
      </c>
      <c r="T20" s="114">
        <v>0</v>
      </c>
      <c r="U20" s="115">
        <f>SUM(P20:T20)</f>
        <v>40</v>
      </c>
      <c r="V20" s="72">
        <f>+I20+O20+U20</f>
        <v>4320</v>
      </c>
      <c r="W20" s="73"/>
    </row>
    <row r="21" spans="1:24" s="1" customFormat="1" ht="21.75" customHeight="1" x14ac:dyDescent="0.25">
      <c r="A21" s="77">
        <v>13</v>
      </c>
      <c r="B21" s="78">
        <v>1</v>
      </c>
      <c r="C21" s="71" t="s">
        <v>28</v>
      </c>
      <c r="D21" s="114">
        <v>810</v>
      </c>
      <c r="E21" s="114">
        <v>370</v>
      </c>
      <c r="F21" s="114">
        <v>290</v>
      </c>
      <c r="G21" s="114">
        <v>190</v>
      </c>
      <c r="H21" s="114">
        <v>160</v>
      </c>
      <c r="I21" s="115">
        <f>SUM(D21:H21)</f>
        <v>1820</v>
      </c>
      <c r="J21" s="113">
        <v>720</v>
      </c>
      <c r="K21" s="114">
        <v>250</v>
      </c>
      <c r="L21" s="114">
        <v>10</v>
      </c>
      <c r="M21" s="114">
        <v>0</v>
      </c>
      <c r="N21" s="114">
        <v>0</v>
      </c>
      <c r="O21" s="115">
        <f>SUM(J21:N21)</f>
        <v>980</v>
      </c>
      <c r="P21" s="114">
        <v>280</v>
      </c>
      <c r="Q21" s="114">
        <v>210</v>
      </c>
      <c r="R21" s="114">
        <v>110</v>
      </c>
      <c r="S21" s="114">
        <v>0</v>
      </c>
      <c r="T21" s="114">
        <v>0</v>
      </c>
      <c r="U21" s="115">
        <f>SUM(P21:T21)</f>
        <v>600</v>
      </c>
      <c r="V21" s="72">
        <f>+I21+O21+U21</f>
        <v>3400</v>
      </c>
      <c r="W21" s="73"/>
    </row>
    <row r="22" spans="1:24" s="1" customFormat="1" ht="21.75" customHeight="1" x14ac:dyDescent="0.25">
      <c r="A22" s="77">
        <v>14</v>
      </c>
      <c r="B22" s="78">
        <v>1</v>
      </c>
      <c r="C22" s="71" t="s">
        <v>38</v>
      </c>
      <c r="D22" s="113">
        <v>0</v>
      </c>
      <c r="E22" s="114">
        <v>0</v>
      </c>
      <c r="F22" s="114">
        <v>0</v>
      </c>
      <c r="G22" s="114">
        <v>0</v>
      </c>
      <c r="H22" s="114">
        <v>0</v>
      </c>
      <c r="I22" s="115">
        <f>SUM(D22:H22)</f>
        <v>0</v>
      </c>
      <c r="J22" s="113">
        <v>290</v>
      </c>
      <c r="K22" s="114">
        <v>60</v>
      </c>
      <c r="L22" s="114">
        <v>50</v>
      </c>
      <c r="M22" s="114">
        <v>10</v>
      </c>
      <c r="N22" s="114">
        <v>0</v>
      </c>
      <c r="O22" s="115">
        <f>SUM(J22:N22)</f>
        <v>410</v>
      </c>
      <c r="P22" s="113">
        <v>870</v>
      </c>
      <c r="Q22" s="114">
        <v>800</v>
      </c>
      <c r="R22" s="114">
        <v>500</v>
      </c>
      <c r="S22" s="114">
        <v>440</v>
      </c>
      <c r="T22" s="114">
        <v>200</v>
      </c>
      <c r="U22" s="115">
        <f>SUM(P22:T22)</f>
        <v>2810</v>
      </c>
      <c r="V22" s="72">
        <f>+I22+O22+U22</f>
        <v>3220</v>
      </c>
      <c r="W22" s="73"/>
    </row>
    <row r="23" spans="1:24" s="1" customFormat="1" ht="21.75" customHeight="1" x14ac:dyDescent="0.25">
      <c r="A23" s="77">
        <v>15</v>
      </c>
      <c r="B23" s="78">
        <v>1</v>
      </c>
      <c r="C23" s="71" t="s">
        <v>30</v>
      </c>
      <c r="D23" s="114">
        <v>490</v>
      </c>
      <c r="E23" s="114">
        <v>0</v>
      </c>
      <c r="F23" s="114">
        <v>0</v>
      </c>
      <c r="G23" s="114">
        <v>0</v>
      </c>
      <c r="H23" s="114">
        <v>0</v>
      </c>
      <c r="I23" s="115">
        <f>SUM(D23:H23)</f>
        <v>490</v>
      </c>
      <c r="J23" s="113">
        <v>330</v>
      </c>
      <c r="K23" s="114">
        <v>190</v>
      </c>
      <c r="L23" s="114">
        <v>10</v>
      </c>
      <c r="M23" s="114">
        <v>0</v>
      </c>
      <c r="N23" s="114">
        <v>0</v>
      </c>
      <c r="O23" s="115">
        <f>SUM(J23:N23)</f>
        <v>530</v>
      </c>
      <c r="P23" s="114">
        <v>970</v>
      </c>
      <c r="Q23" s="114">
        <v>350</v>
      </c>
      <c r="R23" s="114">
        <v>0</v>
      </c>
      <c r="S23" s="114">
        <v>0</v>
      </c>
      <c r="T23" s="114">
        <v>0</v>
      </c>
      <c r="U23" s="115">
        <f>SUM(P23:T23)</f>
        <v>1320</v>
      </c>
      <c r="V23" s="72">
        <f>+I23+O23+U23</f>
        <v>2340</v>
      </c>
      <c r="W23" s="73"/>
    </row>
    <row r="24" spans="1:24" s="1" customFormat="1" ht="21.75" customHeight="1" x14ac:dyDescent="0.25">
      <c r="A24" s="77">
        <v>16</v>
      </c>
      <c r="B24" s="78">
        <v>1</v>
      </c>
      <c r="C24" s="71" t="s">
        <v>24</v>
      </c>
      <c r="D24" s="113">
        <v>870</v>
      </c>
      <c r="E24" s="114">
        <v>520</v>
      </c>
      <c r="F24" s="114">
        <v>180</v>
      </c>
      <c r="G24" s="114">
        <v>180</v>
      </c>
      <c r="H24" s="114">
        <v>0</v>
      </c>
      <c r="I24" s="115">
        <f>SUM(D24:H24)</f>
        <v>1750</v>
      </c>
      <c r="J24" s="113">
        <v>190</v>
      </c>
      <c r="K24" s="114">
        <v>10</v>
      </c>
      <c r="L24" s="114">
        <v>0</v>
      </c>
      <c r="M24" s="114">
        <v>0</v>
      </c>
      <c r="N24" s="114">
        <v>0</v>
      </c>
      <c r="O24" s="115">
        <f>SUM(J24:N24)</f>
        <v>200</v>
      </c>
      <c r="P24" s="113">
        <v>270</v>
      </c>
      <c r="Q24" s="114">
        <v>0</v>
      </c>
      <c r="R24" s="114">
        <v>0</v>
      </c>
      <c r="S24" s="114">
        <v>0</v>
      </c>
      <c r="T24" s="114">
        <v>0</v>
      </c>
      <c r="U24" s="115">
        <f>SUM(P24:T24)</f>
        <v>270</v>
      </c>
      <c r="V24" s="72">
        <f>+I24+O24+U24</f>
        <v>2220</v>
      </c>
      <c r="W24" s="73"/>
    </row>
    <row r="25" spans="1:24" s="1" customFormat="1" ht="21.75" customHeight="1" x14ac:dyDescent="0.25">
      <c r="A25" s="77">
        <v>17</v>
      </c>
      <c r="B25" s="78">
        <v>2</v>
      </c>
      <c r="C25" s="71" t="s">
        <v>29</v>
      </c>
      <c r="D25" s="114">
        <v>440</v>
      </c>
      <c r="E25" s="114">
        <v>320</v>
      </c>
      <c r="F25" s="114">
        <v>230</v>
      </c>
      <c r="G25" s="114">
        <v>180</v>
      </c>
      <c r="H25" s="114">
        <v>150</v>
      </c>
      <c r="I25" s="115">
        <f>SUM(D25:H25)</f>
        <v>1320</v>
      </c>
      <c r="J25" s="113">
        <v>70</v>
      </c>
      <c r="K25" s="114">
        <v>10</v>
      </c>
      <c r="L25" s="114">
        <v>0</v>
      </c>
      <c r="M25" s="114">
        <v>0</v>
      </c>
      <c r="N25" s="114">
        <v>0</v>
      </c>
      <c r="O25" s="115">
        <f>SUM(J25:N25)</f>
        <v>80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5">
        <f>SUM(P25:T25)</f>
        <v>0</v>
      </c>
      <c r="V25" s="76">
        <f>+I25+O25+U25</f>
        <v>1400</v>
      </c>
      <c r="W25" s="73"/>
    </row>
    <row r="26" spans="1:24" s="1" customFormat="1" ht="21.75" customHeight="1" x14ac:dyDescent="0.25">
      <c r="A26" s="77">
        <v>18</v>
      </c>
      <c r="B26" s="78">
        <v>2</v>
      </c>
      <c r="C26" s="71" t="s">
        <v>37</v>
      </c>
      <c r="D26" s="113">
        <v>300</v>
      </c>
      <c r="E26" s="114">
        <v>280</v>
      </c>
      <c r="F26" s="114">
        <v>260</v>
      </c>
      <c r="G26" s="114">
        <v>190</v>
      </c>
      <c r="H26" s="114">
        <v>130</v>
      </c>
      <c r="I26" s="115">
        <f>SUM(D26:H26)</f>
        <v>1160</v>
      </c>
      <c r="J26" s="113">
        <v>10</v>
      </c>
      <c r="K26" s="114">
        <v>0</v>
      </c>
      <c r="L26" s="114">
        <v>0</v>
      </c>
      <c r="M26" s="114">
        <v>0</v>
      </c>
      <c r="N26" s="114">
        <v>0</v>
      </c>
      <c r="O26" s="115">
        <f>SUM(J26:N26)</f>
        <v>10</v>
      </c>
      <c r="P26" s="113">
        <v>0</v>
      </c>
      <c r="Q26" s="114">
        <v>0</v>
      </c>
      <c r="R26" s="114">
        <v>0</v>
      </c>
      <c r="S26" s="114">
        <v>0</v>
      </c>
      <c r="T26" s="114">
        <v>0</v>
      </c>
      <c r="U26" s="115">
        <f>SUM(P26:T26)</f>
        <v>0</v>
      </c>
      <c r="V26" s="72">
        <f>+I26+O26+U26</f>
        <v>1170</v>
      </c>
      <c r="W26" s="73"/>
      <c r="X26" s="17"/>
    </row>
    <row r="27" spans="1:24" s="1" customFormat="1" ht="21.75" customHeight="1" x14ac:dyDescent="0.25">
      <c r="A27" s="77">
        <v>19</v>
      </c>
      <c r="B27" s="78">
        <v>2</v>
      </c>
      <c r="C27" s="71" t="s">
        <v>40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5">
        <f>SUM(D27:H27)</f>
        <v>0</v>
      </c>
      <c r="J27" s="113">
        <v>0</v>
      </c>
      <c r="K27" s="114">
        <v>0</v>
      </c>
      <c r="L27" s="114">
        <v>0</v>
      </c>
      <c r="M27" s="114">
        <v>0</v>
      </c>
      <c r="N27" s="114">
        <v>0</v>
      </c>
      <c r="O27" s="115">
        <f>SUM(J27:N27)</f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5">
        <f>SUM(P27:T27)</f>
        <v>0</v>
      </c>
      <c r="V27" s="76">
        <f>+I27+O27+U27</f>
        <v>0</v>
      </c>
      <c r="W27" s="73"/>
    </row>
    <row r="28" spans="1:24" s="1" customFormat="1" ht="21.75" customHeight="1" thickBot="1" x14ac:dyDescent="0.3">
      <c r="A28" s="21">
        <v>20</v>
      </c>
      <c r="B28" s="22">
        <v>2</v>
      </c>
      <c r="C28" s="65" t="s">
        <v>41</v>
      </c>
      <c r="D28" s="116">
        <v>0</v>
      </c>
      <c r="E28" s="117">
        <v>0</v>
      </c>
      <c r="F28" s="117">
        <v>0</v>
      </c>
      <c r="G28" s="117">
        <v>0</v>
      </c>
      <c r="H28" s="117">
        <v>0</v>
      </c>
      <c r="I28" s="118">
        <f>SUM(D28:H28)</f>
        <v>0</v>
      </c>
      <c r="J28" s="116">
        <v>0</v>
      </c>
      <c r="K28" s="117">
        <v>0</v>
      </c>
      <c r="L28" s="117">
        <v>0</v>
      </c>
      <c r="M28" s="117">
        <v>0</v>
      </c>
      <c r="N28" s="117">
        <v>0</v>
      </c>
      <c r="O28" s="118">
        <f>SUM(J28:N28)</f>
        <v>0</v>
      </c>
      <c r="P28" s="116">
        <v>0</v>
      </c>
      <c r="Q28" s="117">
        <v>0</v>
      </c>
      <c r="R28" s="117">
        <v>0</v>
      </c>
      <c r="S28" s="117">
        <v>0</v>
      </c>
      <c r="T28" s="117">
        <v>0</v>
      </c>
      <c r="U28" s="118">
        <f>SUM(P28:T28)</f>
        <v>0</v>
      </c>
      <c r="V28" s="60">
        <f>+I28+O28+U28</f>
        <v>0</v>
      </c>
      <c r="W28" s="61"/>
    </row>
  </sheetData>
  <sheetProtection sheet="1" objects="1" scenarios="1"/>
  <sortState ref="B9:W28">
    <sortCondition descending="1" ref="V9:V28"/>
  </sortState>
  <mergeCells count="10">
    <mergeCell ref="V8:W8"/>
    <mergeCell ref="D4:H4"/>
    <mergeCell ref="I6:J6"/>
    <mergeCell ref="D2:U2"/>
    <mergeCell ref="J4:O4"/>
    <mergeCell ref="Q4:R4"/>
    <mergeCell ref="I5:J5"/>
    <mergeCell ref="D7:I7"/>
    <mergeCell ref="J7:O7"/>
    <mergeCell ref="P7:U7"/>
  </mergeCells>
  <conditionalFormatting sqref="A10:B10">
    <cfRule type="expression" dxfId="158" priority="38" stopIfTrue="1">
      <formula>Grise=2</formula>
    </cfRule>
  </conditionalFormatting>
  <conditionalFormatting sqref="A12:B12">
    <cfRule type="expression" dxfId="157" priority="37" stopIfTrue="1">
      <formula>Grise=2</formula>
    </cfRule>
  </conditionalFormatting>
  <conditionalFormatting sqref="A14:B14">
    <cfRule type="expression" dxfId="156" priority="36" stopIfTrue="1">
      <formula>Grise=2</formula>
    </cfRule>
  </conditionalFormatting>
  <conditionalFormatting sqref="A16:B16">
    <cfRule type="expression" dxfId="155" priority="35" stopIfTrue="1">
      <formula>Grise=2</formula>
    </cfRule>
  </conditionalFormatting>
  <conditionalFormatting sqref="A18:B18">
    <cfRule type="expression" dxfId="154" priority="34" stopIfTrue="1">
      <formula>Grise=2</formula>
    </cfRule>
  </conditionalFormatting>
  <conditionalFormatting sqref="A20:B20">
    <cfRule type="expression" dxfId="153" priority="33" stopIfTrue="1">
      <formula>Grise=2</formula>
    </cfRule>
  </conditionalFormatting>
  <conditionalFormatting sqref="A22:B22">
    <cfRule type="expression" dxfId="152" priority="32" stopIfTrue="1">
      <formula>Grise=2</formula>
    </cfRule>
  </conditionalFormatting>
  <conditionalFormatting sqref="A24:B24">
    <cfRule type="expression" dxfId="151" priority="31" stopIfTrue="1">
      <formula>Grise=2</formula>
    </cfRule>
  </conditionalFormatting>
  <conditionalFormatting sqref="A26:B26">
    <cfRule type="expression" dxfId="150" priority="30" stopIfTrue="1">
      <formula>Grise=2</formula>
    </cfRule>
  </conditionalFormatting>
  <conditionalFormatting sqref="A28:B28">
    <cfRule type="expression" dxfId="149" priority="29" stopIfTrue="1">
      <formula>Grise=2</formula>
    </cfRule>
  </conditionalFormatting>
  <conditionalFormatting sqref="C9">
    <cfRule type="expression" dxfId="148" priority="24" stopIfTrue="1">
      <formula>"A9=1"</formula>
    </cfRule>
    <cfRule type="expression" dxfId="147" priority="25" stopIfTrue="1">
      <formula>"A9=1"</formula>
    </cfRule>
    <cfRule type="expression" dxfId="146" priority="26" stopIfTrue="1">
      <formula>"SI.A9=1"</formula>
    </cfRule>
  </conditionalFormatting>
  <conditionalFormatting sqref="C10:O10 V10:W10">
    <cfRule type="expression" dxfId="145" priority="23" stopIfTrue="1">
      <formula>Grise=2</formula>
    </cfRule>
  </conditionalFormatting>
  <conditionalFormatting sqref="C12:I12 O12 V12:W12">
    <cfRule type="expression" dxfId="144" priority="22" stopIfTrue="1">
      <formula>Grise=2</formula>
    </cfRule>
  </conditionalFormatting>
  <conditionalFormatting sqref="C14 E14:O14 V14:W14">
    <cfRule type="expression" dxfId="143" priority="21" stopIfTrue="1">
      <formula>Grise=2</formula>
    </cfRule>
  </conditionalFormatting>
  <conditionalFormatting sqref="C16 E16:O16 V16:W16">
    <cfRule type="expression" dxfId="142" priority="20" stopIfTrue="1">
      <formula>Grise=2</formula>
    </cfRule>
  </conditionalFormatting>
  <conditionalFormatting sqref="C18 E18:O18 V18:W18">
    <cfRule type="expression" dxfId="141" priority="19" stopIfTrue="1">
      <formula>Grise=2</formula>
    </cfRule>
  </conditionalFormatting>
  <conditionalFormatting sqref="C20 E20:O20 V20:W20">
    <cfRule type="expression" dxfId="140" priority="18" stopIfTrue="1">
      <formula>Grise=2</formula>
    </cfRule>
  </conditionalFormatting>
  <conditionalFormatting sqref="C22 E22:O22 V22:W22">
    <cfRule type="expression" dxfId="139" priority="17" stopIfTrue="1">
      <formula>Grise=2</formula>
    </cfRule>
  </conditionalFormatting>
  <conditionalFormatting sqref="C24 E24:O24 V24:W24">
    <cfRule type="expression" dxfId="138" priority="16" stopIfTrue="1">
      <formula>Grise=2</formula>
    </cfRule>
  </conditionalFormatting>
  <conditionalFormatting sqref="C26 E26:O26 V26:W26">
    <cfRule type="expression" dxfId="137" priority="15" stopIfTrue="1">
      <formula>Grise=2</formula>
    </cfRule>
  </conditionalFormatting>
  <conditionalFormatting sqref="C28 E28:O28 V28:W28">
    <cfRule type="expression" dxfId="136" priority="14" stopIfTrue="1">
      <formula>Grise=2</formula>
    </cfRule>
  </conditionalFormatting>
  <conditionalFormatting sqref="D14 D16 D18 D20 D22 D24 D26 D28">
    <cfRule type="expression" dxfId="135" priority="13" stopIfTrue="1">
      <formula>Grise=2</formula>
    </cfRule>
  </conditionalFormatting>
  <conditionalFormatting sqref="J12:N12">
    <cfRule type="expression" dxfId="134" priority="12" stopIfTrue="1">
      <formula>Grise=2</formula>
    </cfRule>
  </conditionalFormatting>
  <conditionalFormatting sqref="P10:U10">
    <cfRule type="expression" dxfId="133" priority="11" stopIfTrue="1">
      <formula>Grise=2</formula>
    </cfRule>
  </conditionalFormatting>
  <conditionalFormatting sqref="P12:U12">
    <cfRule type="expression" dxfId="132" priority="10" stopIfTrue="1">
      <formula>Grise=2</formula>
    </cfRule>
  </conditionalFormatting>
  <conditionalFormatting sqref="Q14:U14">
    <cfRule type="expression" dxfId="131" priority="9" stopIfTrue="1">
      <formula>Grise=2</formula>
    </cfRule>
  </conditionalFormatting>
  <conditionalFormatting sqref="Q16:U16">
    <cfRule type="expression" dxfId="130" priority="8" stopIfTrue="1">
      <formula>Grise=2</formula>
    </cfRule>
  </conditionalFormatting>
  <conditionalFormatting sqref="Q18:U18">
    <cfRule type="expression" dxfId="129" priority="7" stopIfTrue="1">
      <formula>Grise=2</formula>
    </cfRule>
  </conditionalFormatting>
  <conditionalFormatting sqref="Q20:U20">
    <cfRule type="expression" dxfId="128" priority="6" stopIfTrue="1">
      <formula>Grise=2</formula>
    </cfRule>
  </conditionalFormatting>
  <conditionalFormatting sqref="Q22:U22">
    <cfRule type="expression" dxfId="127" priority="5" stopIfTrue="1">
      <formula>Grise=2</formula>
    </cfRule>
  </conditionalFormatting>
  <conditionalFormatting sqref="Q24:U24">
    <cfRule type="expression" dxfId="126" priority="4" stopIfTrue="1">
      <formula>Grise=2</formula>
    </cfRule>
  </conditionalFormatting>
  <conditionalFormatting sqref="Q26:U26">
    <cfRule type="expression" dxfId="125" priority="3" stopIfTrue="1">
      <formula>Grise=2</formula>
    </cfRule>
  </conditionalFormatting>
  <conditionalFormatting sqref="Q28:U28">
    <cfRule type="expression" dxfId="124" priority="2" stopIfTrue="1">
      <formula>Grise=2</formula>
    </cfRule>
  </conditionalFormatting>
  <conditionalFormatting sqref="P14 P16 P18 P20 P22 P24 P26 P28">
    <cfRule type="expression" dxfId="123" priority="1" stopIfTrue="1">
      <formula>Grise=2</formula>
    </cfRule>
  </conditionalFormatting>
  <pageMargins left="0.31496062992125984" right="0.31496062992125984" top="7.874015748031496E-2" bottom="7.874015748031496E-2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Z28"/>
  <sheetViews>
    <sheetView showGridLines="0" workbookViewId="0">
      <selection activeCell="B9" sqref="B9:Q28"/>
    </sheetView>
  </sheetViews>
  <sheetFormatPr baseColWidth="10" defaultRowHeight="14.4" x14ac:dyDescent="0.3"/>
  <cols>
    <col min="1" max="1" width="3.44140625" customWidth="1"/>
    <col min="2" max="2" width="3.44140625" hidden="1" customWidth="1"/>
    <col min="3" max="3" width="22.6640625" customWidth="1"/>
    <col min="4" max="8" width="5.88671875" customWidth="1"/>
    <col min="9" max="9" width="7" customWidth="1"/>
    <col min="10" max="14" width="5.88671875" customWidth="1"/>
    <col min="15" max="15" width="7" customWidth="1"/>
    <col min="16" max="16" width="11.5546875" customWidth="1"/>
    <col min="17" max="17" width="1.6640625" customWidth="1"/>
  </cols>
  <sheetData>
    <row r="1" spans="1:18" ht="9" customHeight="1" x14ac:dyDescent="0.3"/>
    <row r="2" spans="1:18" ht="28.5" customHeight="1" x14ac:dyDescent="0.3">
      <c r="C2" s="178" t="s">
        <v>44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2"/>
      <c r="Q2" s="2"/>
      <c r="R2" s="2"/>
    </row>
    <row r="3" spans="1:18" ht="18" customHeight="1" x14ac:dyDescent="0.3">
      <c r="A3" s="2"/>
      <c r="B3" s="2"/>
      <c r="C3" s="2"/>
      <c r="J3" s="2"/>
      <c r="K3" s="2"/>
      <c r="L3" s="2"/>
      <c r="M3" s="2"/>
      <c r="N3" s="2"/>
      <c r="O3" s="2"/>
      <c r="P3" s="2"/>
      <c r="Q3" s="2"/>
      <c r="R3" s="2"/>
    </row>
    <row r="4" spans="1:18" ht="18" customHeight="1" x14ac:dyDescent="0.3">
      <c r="C4" t="s">
        <v>0</v>
      </c>
      <c r="D4" s="179" t="s">
        <v>2</v>
      </c>
      <c r="E4" s="179"/>
      <c r="F4" s="179"/>
      <c r="G4" s="179"/>
      <c r="H4" s="179"/>
      <c r="I4" s="179"/>
      <c r="K4" s="24"/>
    </row>
    <row r="5" spans="1:18" ht="18" customHeight="1" x14ac:dyDescent="0.3">
      <c r="K5" s="24"/>
    </row>
    <row r="6" spans="1:18" ht="18" customHeight="1" thickBot="1" x14ac:dyDescent="0.35">
      <c r="A6" s="180" t="s">
        <v>0</v>
      </c>
      <c r="B6" s="180"/>
      <c r="C6" s="180"/>
      <c r="D6" s="180"/>
      <c r="E6" s="180">
        <f>[1]BRUT.Messieurs!F5</f>
        <v>0</v>
      </c>
      <c r="F6" s="180"/>
      <c r="G6" s="180"/>
      <c r="H6" s="130"/>
      <c r="I6" s="183">
        <f>BRUT.Messieurs!I6</f>
        <v>43376</v>
      </c>
      <c r="J6" s="184">
        <f>BRUT.Messieurs!K5</f>
        <v>0</v>
      </c>
      <c r="K6" s="129" t="s">
        <v>0</v>
      </c>
      <c r="L6" s="129"/>
      <c r="M6" s="129"/>
      <c r="N6" s="138">
        <f>BRUT.Messieurs!T6</f>
        <v>16</v>
      </c>
      <c r="O6" s="139" t="s">
        <v>46</v>
      </c>
      <c r="P6" s="133"/>
      <c r="Q6" s="6"/>
      <c r="R6" s="6"/>
    </row>
    <row r="7" spans="1:18" ht="21.75" customHeight="1" thickBot="1" x14ac:dyDescent="0.35">
      <c r="D7" s="175" t="s">
        <v>6</v>
      </c>
      <c r="E7" s="181"/>
      <c r="F7" s="181"/>
      <c r="G7" s="181"/>
      <c r="H7" s="181"/>
      <c r="I7" s="181"/>
      <c r="J7" s="175" t="s">
        <v>7</v>
      </c>
      <c r="K7" s="181"/>
      <c r="L7" s="181"/>
      <c r="M7" s="181"/>
      <c r="N7" s="181"/>
      <c r="O7" s="182"/>
    </row>
    <row r="8" spans="1:18" ht="21.75" customHeight="1" thickBot="1" x14ac:dyDescent="0.35">
      <c r="A8" s="26" t="s">
        <v>9</v>
      </c>
      <c r="B8" s="27"/>
      <c r="C8" s="26" t="s">
        <v>10</v>
      </c>
      <c r="D8" s="28">
        <v>1</v>
      </c>
      <c r="E8" s="29">
        <v>2</v>
      </c>
      <c r="F8" s="29">
        <v>3</v>
      </c>
      <c r="G8" s="29">
        <v>4</v>
      </c>
      <c r="H8" s="30">
        <v>5</v>
      </c>
      <c r="I8" s="26" t="s">
        <v>11</v>
      </c>
      <c r="J8" s="28">
        <v>1</v>
      </c>
      <c r="K8" s="29">
        <v>2</v>
      </c>
      <c r="L8" s="29">
        <v>3</v>
      </c>
      <c r="M8" s="29">
        <v>4</v>
      </c>
      <c r="N8" s="30">
        <v>5</v>
      </c>
      <c r="O8" s="27" t="s">
        <v>11</v>
      </c>
      <c r="P8" s="176" t="s">
        <v>12</v>
      </c>
      <c r="Q8" s="177"/>
    </row>
    <row r="9" spans="1:18" ht="21.75" customHeight="1" x14ac:dyDescent="0.3">
      <c r="A9" s="14">
        <v>1</v>
      </c>
      <c r="B9" s="15">
        <v>1</v>
      </c>
      <c r="C9" s="63" t="s">
        <v>13</v>
      </c>
      <c r="D9" s="110">
        <v>1360</v>
      </c>
      <c r="E9" s="110">
        <v>1200</v>
      </c>
      <c r="F9" s="110">
        <v>980</v>
      </c>
      <c r="G9" s="110">
        <v>200</v>
      </c>
      <c r="H9" s="110">
        <v>0</v>
      </c>
      <c r="I9" s="111">
        <f>SUM(D9:H9)</f>
        <v>3740</v>
      </c>
      <c r="J9" s="110">
        <v>1040</v>
      </c>
      <c r="K9" s="110">
        <v>1020</v>
      </c>
      <c r="L9" s="110">
        <v>920</v>
      </c>
      <c r="M9" s="110">
        <v>880</v>
      </c>
      <c r="N9" s="110">
        <v>760</v>
      </c>
      <c r="O9" s="111">
        <f>SUM(J9:N9)</f>
        <v>4620</v>
      </c>
      <c r="P9" s="55">
        <f>+I9+O9</f>
        <v>8360</v>
      </c>
      <c r="Q9" s="31"/>
    </row>
    <row r="10" spans="1:18" ht="21.75" customHeight="1" x14ac:dyDescent="0.3">
      <c r="A10" s="77">
        <v>2</v>
      </c>
      <c r="B10" s="78">
        <v>1</v>
      </c>
      <c r="C10" s="71" t="s">
        <v>17</v>
      </c>
      <c r="D10" s="113">
        <v>1070</v>
      </c>
      <c r="E10" s="114">
        <v>780</v>
      </c>
      <c r="F10" s="114">
        <v>640</v>
      </c>
      <c r="G10" s="114">
        <v>520</v>
      </c>
      <c r="H10" s="114">
        <v>480</v>
      </c>
      <c r="I10" s="115">
        <f>SUM(D10:H10)</f>
        <v>3490</v>
      </c>
      <c r="J10" s="113">
        <v>1290</v>
      </c>
      <c r="K10" s="114">
        <v>970</v>
      </c>
      <c r="L10" s="114">
        <v>930</v>
      </c>
      <c r="M10" s="114">
        <v>450</v>
      </c>
      <c r="N10" s="114">
        <v>430</v>
      </c>
      <c r="O10" s="115">
        <f>SUM(J10:N10)</f>
        <v>4070</v>
      </c>
      <c r="P10" s="72">
        <f>+I10+O10</f>
        <v>7560</v>
      </c>
      <c r="Q10" s="79"/>
    </row>
    <row r="11" spans="1:18" ht="21.75" customHeight="1" x14ac:dyDescent="0.3">
      <c r="A11" s="77">
        <v>3</v>
      </c>
      <c r="B11" s="78">
        <v>1</v>
      </c>
      <c r="C11" s="71" t="s">
        <v>18</v>
      </c>
      <c r="D11" s="114">
        <v>1160</v>
      </c>
      <c r="E11" s="114">
        <v>1060</v>
      </c>
      <c r="F11" s="114">
        <v>970</v>
      </c>
      <c r="G11" s="114">
        <v>850</v>
      </c>
      <c r="H11" s="114">
        <v>720</v>
      </c>
      <c r="I11" s="115">
        <f>SUM(D11:H11)</f>
        <v>4760</v>
      </c>
      <c r="J11" s="114">
        <v>1400</v>
      </c>
      <c r="K11" s="114">
        <v>1170</v>
      </c>
      <c r="L11" s="114">
        <v>160</v>
      </c>
      <c r="M11" s="114">
        <v>0</v>
      </c>
      <c r="N11" s="114">
        <v>0</v>
      </c>
      <c r="O11" s="115">
        <f>SUM(J11:N11)</f>
        <v>2730</v>
      </c>
      <c r="P11" s="72">
        <f>+I11+O11</f>
        <v>7490</v>
      </c>
      <c r="Q11" s="79"/>
    </row>
    <row r="12" spans="1:18" ht="21.75" customHeight="1" x14ac:dyDescent="0.3">
      <c r="A12" s="77">
        <v>4</v>
      </c>
      <c r="B12" s="78">
        <v>1</v>
      </c>
      <c r="C12" s="71" t="s">
        <v>14</v>
      </c>
      <c r="D12" s="113">
        <v>920</v>
      </c>
      <c r="E12" s="114">
        <v>870</v>
      </c>
      <c r="F12" s="114">
        <v>530</v>
      </c>
      <c r="G12" s="114">
        <v>50</v>
      </c>
      <c r="H12" s="114">
        <v>10</v>
      </c>
      <c r="I12" s="115">
        <f>SUM(D12:H12)</f>
        <v>2380</v>
      </c>
      <c r="J12" s="113">
        <v>1500</v>
      </c>
      <c r="K12" s="114">
        <v>1040</v>
      </c>
      <c r="L12" s="114">
        <v>1000</v>
      </c>
      <c r="M12" s="114">
        <v>840</v>
      </c>
      <c r="N12" s="114">
        <v>730</v>
      </c>
      <c r="O12" s="115">
        <f>SUM(J12:N12)</f>
        <v>5110</v>
      </c>
      <c r="P12" s="72">
        <f>+I12+O12</f>
        <v>7490</v>
      </c>
      <c r="Q12" s="79"/>
    </row>
    <row r="13" spans="1:18" ht="21.75" customHeight="1" x14ac:dyDescent="0.3">
      <c r="A13" s="77">
        <v>5</v>
      </c>
      <c r="B13" s="78">
        <v>1</v>
      </c>
      <c r="C13" s="71" t="s">
        <v>15</v>
      </c>
      <c r="D13" s="114">
        <v>1090</v>
      </c>
      <c r="E13" s="114">
        <v>760</v>
      </c>
      <c r="F13" s="114">
        <v>700</v>
      </c>
      <c r="G13" s="114">
        <v>530</v>
      </c>
      <c r="H13" s="114">
        <v>240</v>
      </c>
      <c r="I13" s="115">
        <f>SUM(D13:H13)</f>
        <v>3320</v>
      </c>
      <c r="J13" s="114">
        <v>840</v>
      </c>
      <c r="K13" s="114">
        <v>820</v>
      </c>
      <c r="L13" s="114">
        <v>580</v>
      </c>
      <c r="M13" s="114">
        <v>440</v>
      </c>
      <c r="N13" s="114">
        <v>310</v>
      </c>
      <c r="O13" s="115">
        <f>SUM(J13:N13)</f>
        <v>2990</v>
      </c>
      <c r="P13" s="72">
        <f>+I13+O13</f>
        <v>6310</v>
      </c>
      <c r="Q13" s="79"/>
    </row>
    <row r="14" spans="1:18" ht="21.75" customHeight="1" x14ac:dyDescent="0.3">
      <c r="A14" s="77">
        <v>6</v>
      </c>
      <c r="B14" s="78">
        <v>1</v>
      </c>
      <c r="C14" s="71" t="s">
        <v>20</v>
      </c>
      <c r="D14" s="113">
        <v>1500</v>
      </c>
      <c r="E14" s="114">
        <v>990</v>
      </c>
      <c r="F14" s="114">
        <v>710</v>
      </c>
      <c r="G14" s="114">
        <v>550</v>
      </c>
      <c r="H14" s="114">
        <v>350</v>
      </c>
      <c r="I14" s="115">
        <f>SUM(D14:H14)</f>
        <v>4100</v>
      </c>
      <c r="J14" s="113">
        <v>0</v>
      </c>
      <c r="K14" s="114">
        <v>0</v>
      </c>
      <c r="L14" s="114">
        <v>0</v>
      </c>
      <c r="M14" s="114">
        <v>0</v>
      </c>
      <c r="N14" s="114">
        <v>0</v>
      </c>
      <c r="O14" s="115">
        <f>SUM(J14:N14)</f>
        <v>0</v>
      </c>
      <c r="P14" s="72">
        <f>+I14+O14</f>
        <v>4100</v>
      </c>
      <c r="Q14" s="79"/>
    </row>
    <row r="15" spans="1:18" ht="21.75" customHeight="1" x14ac:dyDescent="0.3">
      <c r="A15" s="77">
        <v>7</v>
      </c>
      <c r="B15" s="78">
        <v>1</v>
      </c>
      <c r="C15" s="71" t="s">
        <v>16</v>
      </c>
      <c r="D15" s="114">
        <v>1140</v>
      </c>
      <c r="E15" s="114">
        <v>0</v>
      </c>
      <c r="F15" s="114">
        <v>0</v>
      </c>
      <c r="G15" s="114">
        <v>0</v>
      </c>
      <c r="H15" s="114">
        <v>0</v>
      </c>
      <c r="I15" s="115">
        <f>SUM(D15:H15)</f>
        <v>1140</v>
      </c>
      <c r="J15" s="114">
        <v>1200</v>
      </c>
      <c r="K15" s="114">
        <v>1090</v>
      </c>
      <c r="L15" s="114">
        <v>0</v>
      </c>
      <c r="M15" s="114">
        <v>0</v>
      </c>
      <c r="N15" s="114">
        <v>0</v>
      </c>
      <c r="O15" s="115">
        <f>SUM(J15:N15)</f>
        <v>2290</v>
      </c>
      <c r="P15" s="72">
        <f>+I15+O15</f>
        <v>3430</v>
      </c>
      <c r="Q15" s="79"/>
    </row>
    <row r="16" spans="1:18" ht="21.75" customHeight="1" x14ac:dyDescent="0.3">
      <c r="A16" s="77">
        <v>8</v>
      </c>
      <c r="B16" s="78">
        <v>1</v>
      </c>
      <c r="C16" s="71" t="s">
        <v>19</v>
      </c>
      <c r="D16" s="113">
        <v>1420</v>
      </c>
      <c r="E16" s="114">
        <v>940</v>
      </c>
      <c r="F16" s="114">
        <v>650</v>
      </c>
      <c r="G16" s="114">
        <v>0</v>
      </c>
      <c r="H16" s="114">
        <v>0</v>
      </c>
      <c r="I16" s="115">
        <f>SUM(D16:H16)</f>
        <v>3010</v>
      </c>
      <c r="J16" s="113">
        <v>160</v>
      </c>
      <c r="K16" s="114">
        <v>0</v>
      </c>
      <c r="L16" s="114">
        <v>0</v>
      </c>
      <c r="M16" s="114">
        <v>0</v>
      </c>
      <c r="N16" s="114">
        <v>0</v>
      </c>
      <c r="O16" s="115">
        <f>SUM(J16:N16)</f>
        <v>160</v>
      </c>
      <c r="P16" s="72">
        <f>+I16+O16</f>
        <v>3170</v>
      </c>
      <c r="Q16" s="79"/>
    </row>
    <row r="17" spans="1:26" ht="21.75" customHeight="1" x14ac:dyDescent="0.3">
      <c r="A17" s="77">
        <v>9</v>
      </c>
      <c r="B17" s="78">
        <v>2</v>
      </c>
      <c r="C17" s="71" t="s">
        <v>21</v>
      </c>
      <c r="D17" s="114">
        <v>670</v>
      </c>
      <c r="E17" s="114">
        <v>570</v>
      </c>
      <c r="F17" s="114">
        <v>90</v>
      </c>
      <c r="G17" s="114">
        <v>50</v>
      </c>
      <c r="H17" s="114">
        <v>10</v>
      </c>
      <c r="I17" s="115">
        <f>SUM(D17:H17)</f>
        <v>1390</v>
      </c>
      <c r="J17" s="114">
        <v>1180</v>
      </c>
      <c r="K17" s="114">
        <v>270</v>
      </c>
      <c r="L17" s="114">
        <v>140</v>
      </c>
      <c r="M17" s="114">
        <v>10</v>
      </c>
      <c r="N17" s="114">
        <v>0</v>
      </c>
      <c r="O17" s="115">
        <f>SUM(J17:N17)</f>
        <v>1600</v>
      </c>
      <c r="P17" s="72">
        <f>+I17+O17</f>
        <v>2990</v>
      </c>
      <c r="Q17" s="79"/>
    </row>
    <row r="18" spans="1:26" ht="21.75" customHeight="1" x14ac:dyDescent="0.3">
      <c r="A18" s="77">
        <v>10</v>
      </c>
      <c r="B18" s="78">
        <v>1</v>
      </c>
      <c r="C18" s="71" t="s">
        <v>23</v>
      </c>
      <c r="D18" s="113">
        <v>0</v>
      </c>
      <c r="E18" s="114">
        <v>0</v>
      </c>
      <c r="F18" s="114">
        <v>0</v>
      </c>
      <c r="G18" s="114">
        <v>0</v>
      </c>
      <c r="H18" s="114">
        <v>0</v>
      </c>
      <c r="I18" s="115">
        <f>SUM(D18:H18)</f>
        <v>0</v>
      </c>
      <c r="J18" s="113">
        <v>810</v>
      </c>
      <c r="K18" s="114">
        <v>800</v>
      </c>
      <c r="L18" s="114">
        <v>610</v>
      </c>
      <c r="M18" s="114">
        <v>180</v>
      </c>
      <c r="N18" s="114">
        <v>0</v>
      </c>
      <c r="O18" s="115">
        <f>SUM(J18:N18)</f>
        <v>2400</v>
      </c>
      <c r="P18" s="72">
        <f>+I18+O18</f>
        <v>2400</v>
      </c>
      <c r="Q18" s="79"/>
    </row>
    <row r="19" spans="1:26" ht="21.75" customHeight="1" x14ac:dyDescent="0.3">
      <c r="A19" s="77">
        <v>11</v>
      </c>
      <c r="B19" s="78">
        <v>1</v>
      </c>
      <c r="C19" s="71" t="s">
        <v>22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5">
        <f>SUM(D19:H19)</f>
        <v>0</v>
      </c>
      <c r="J19" s="114">
        <v>1420</v>
      </c>
      <c r="K19" s="114">
        <v>870</v>
      </c>
      <c r="L19" s="114">
        <v>0</v>
      </c>
      <c r="M19" s="114">
        <v>0</v>
      </c>
      <c r="N19" s="114">
        <v>0</v>
      </c>
      <c r="O19" s="115">
        <f>SUM(J19:N19)</f>
        <v>2290</v>
      </c>
      <c r="P19" s="72">
        <f>+I19+O19</f>
        <v>2290</v>
      </c>
      <c r="Q19" s="79"/>
      <c r="Z19" s="33"/>
    </row>
    <row r="20" spans="1:26" ht="21.75" customHeight="1" x14ac:dyDescent="0.3">
      <c r="A20" s="77">
        <v>12</v>
      </c>
      <c r="B20" s="78">
        <v>1</v>
      </c>
      <c r="C20" s="71" t="s">
        <v>28</v>
      </c>
      <c r="D20" s="113">
        <v>1100</v>
      </c>
      <c r="E20" s="114">
        <v>610</v>
      </c>
      <c r="F20" s="114">
        <v>230</v>
      </c>
      <c r="G20" s="114">
        <v>0</v>
      </c>
      <c r="H20" s="114">
        <v>0</v>
      </c>
      <c r="I20" s="115">
        <f>SUM(D20:H20)</f>
        <v>1940</v>
      </c>
      <c r="J20" s="113">
        <v>0</v>
      </c>
      <c r="K20" s="114">
        <v>0</v>
      </c>
      <c r="L20" s="114">
        <v>0</v>
      </c>
      <c r="M20" s="114">
        <v>0</v>
      </c>
      <c r="N20" s="114">
        <v>0</v>
      </c>
      <c r="O20" s="115">
        <f>SUM(J20:N20)</f>
        <v>0</v>
      </c>
      <c r="P20" s="72">
        <f>+I20+O20</f>
        <v>1940</v>
      </c>
      <c r="Q20" s="79"/>
    </row>
    <row r="21" spans="1:26" ht="21.75" customHeight="1" x14ac:dyDescent="0.3">
      <c r="A21" s="77">
        <v>13</v>
      </c>
      <c r="B21" s="78">
        <v>1</v>
      </c>
      <c r="C21" s="71" t="s">
        <v>24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5">
        <f>SUM(D21:H21)</f>
        <v>0</v>
      </c>
      <c r="J21" s="114">
        <v>1460</v>
      </c>
      <c r="K21" s="114">
        <v>240</v>
      </c>
      <c r="L21" s="114">
        <v>0</v>
      </c>
      <c r="M21" s="114">
        <v>0</v>
      </c>
      <c r="N21" s="114">
        <v>0</v>
      </c>
      <c r="O21" s="115">
        <f>SUM(J21:N21)</f>
        <v>1700</v>
      </c>
      <c r="P21" s="72">
        <f>+I21+O21</f>
        <v>1700</v>
      </c>
      <c r="Q21" s="79"/>
    </row>
    <row r="22" spans="1:26" ht="21.75" customHeight="1" x14ac:dyDescent="0.3">
      <c r="A22" s="77">
        <v>14</v>
      </c>
      <c r="B22" s="78">
        <v>2</v>
      </c>
      <c r="C22" s="71" t="s">
        <v>27</v>
      </c>
      <c r="D22" s="113">
        <v>520</v>
      </c>
      <c r="E22" s="114">
        <v>450</v>
      </c>
      <c r="F22" s="114">
        <v>290</v>
      </c>
      <c r="G22" s="114">
        <v>290</v>
      </c>
      <c r="H22" s="114">
        <v>0</v>
      </c>
      <c r="I22" s="115">
        <f>SUM(D22:H22)</f>
        <v>1550</v>
      </c>
      <c r="J22" s="113">
        <v>0</v>
      </c>
      <c r="K22" s="114">
        <v>0</v>
      </c>
      <c r="L22" s="114">
        <v>0</v>
      </c>
      <c r="M22" s="114">
        <v>0</v>
      </c>
      <c r="N22" s="114">
        <v>0</v>
      </c>
      <c r="O22" s="115">
        <f>SUM(J22:N22)</f>
        <v>0</v>
      </c>
      <c r="P22" s="72">
        <f>+I22+O22</f>
        <v>1550</v>
      </c>
      <c r="Q22" s="79"/>
    </row>
    <row r="23" spans="1:26" ht="21.75" customHeight="1" x14ac:dyDescent="0.3">
      <c r="A23" s="77">
        <v>15</v>
      </c>
      <c r="B23" s="78">
        <v>2</v>
      </c>
      <c r="C23" s="71" t="s">
        <v>29</v>
      </c>
      <c r="D23" s="114">
        <v>520</v>
      </c>
      <c r="E23" s="114">
        <v>170</v>
      </c>
      <c r="F23" s="114">
        <v>0</v>
      </c>
      <c r="G23" s="114">
        <v>0</v>
      </c>
      <c r="H23" s="114">
        <v>0</v>
      </c>
      <c r="I23" s="115">
        <f>SUM(D23:H23)</f>
        <v>690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5">
        <f>SUM(J23:N23)</f>
        <v>0</v>
      </c>
      <c r="P23" s="72">
        <f>+I23+O23</f>
        <v>690</v>
      </c>
      <c r="Q23" s="79"/>
      <c r="U23" s="33"/>
    </row>
    <row r="24" spans="1:26" ht="21.75" customHeight="1" x14ac:dyDescent="0.3">
      <c r="A24" s="77">
        <v>16</v>
      </c>
      <c r="B24" s="78">
        <v>2</v>
      </c>
      <c r="C24" s="71" t="s">
        <v>25</v>
      </c>
      <c r="D24" s="113">
        <v>260</v>
      </c>
      <c r="E24" s="114">
        <v>150</v>
      </c>
      <c r="F24" s="114">
        <v>0</v>
      </c>
      <c r="G24" s="114">
        <v>0</v>
      </c>
      <c r="H24" s="114">
        <v>0</v>
      </c>
      <c r="I24" s="115">
        <f>SUM(D24:H24)</f>
        <v>410</v>
      </c>
      <c r="J24" s="113">
        <v>0</v>
      </c>
      <c r="K24" s="114">
        <v>0</v>
      </c>
      <c r="L24" s="114">
        <v>0</v>
      </c>
      <c r="M24" s="114">
        <v>0</v>
      </c>
      <c r="N24" s="114">
        <v>0</v>
      </c>
      <c r="O24" s="115">
        <f>SUM(J24:N24)</f>
        <v>0</v>
      </c>
      <c r="P24" s="72">
        <f>+I24+O24</f>
        <v>410</v>
      </c>
      <c r="Q24" s="79"/>
    </row>
    <row r="25" spans="1:26" ht="21.75" customHeight="1" x14ac:dyDescent="0.3">
      <c r="A25" s="77">
        <v>17</v>
      </c>
      <c r="B25" s="78">
        <v>1</v>
      </c>
      <c r="C25" s="71" t="s">
        <v>26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5">
        <f>SUM(D25:H25)</f>
        <v>0</v>
      </c>
      <c r="J25" s="114">
        <v>110</v>
      </c>
      <c r="K25" s="114">
        <v>0</v>
      </c>
      <c r="L25" s="114">
        <v>0</v>
      </c>
      <c r="M25" s="114">
        <v>0</v>
      </c>
      <c r="N25" s="114">
        <v>0</v>
      </c>
      <c r="O25" s="115">
        <f>SUM(J25:N25)</f>
        <v>110</v>
      </c>
      <c r="P25" s="76">
        <f>+I25+O25</f>
        <v>110</v>
      </c>
      <c r="Q25" s="79"/>
    </row>
    <row r="26" spans="1:26" ht="21.75" customHeight="1" x14ac:dyDescent="0.3">
      <c r="A26" s="77">
        <v>18</v>
      </c>
      <c r="B26" s="78">
        <v>1</v>
      </c>
      <c r="C26" s="71" t="s">
        <v>30</v>
      </c>
      <c r="D26" s="113">
        <v>0</v>
      </c>
      <c r="E26" s="114">
        <v>0</v>
      </c>
      <c r="F26" s="114">
        <v>0</v>
      </c>
      <c r="G26" s="114">
        <v>0</v>
      </c>
      <c r="H26" s="114">
        <v>0</v>
      </c>
      <c r="I26" s="115">
        <f>SUM(D26:H26)</f>
        <v>0</v>
      </c>
      <c r="J26" s="113">
        <v>0</v>
      </c>
      <c r="K26" s="114">
        <v>0</v>
      </c>
      <c r="L26" s="114">
        <v>0</v>
      </c>
      <c r="M26" s="114">
        <v>0</v>
      </c>
      <c r="N26" s="114">
        <v>0</v>
      </c>
      <c r="O26" s="115">
        <f>SUM(J26:N26)</f>
        <v>0</v>
      </c>
      <c r="P26" s="72">
        <f>+I26+O26</f>
        <v>0</v>
      </c>
      <c r="Q26" s="79"/>
    </row>
    <row r="27" spans="1:26" ht="21.75" customHeight="1" x14ac:dyDescent="0.3">
      <c r="A27" s="77">
        <v>19</v>
      </c>
      <c r="B27" s="78">
        <v>2</v>
      </c>
      <c r="C27" s="71" t="s">
        <v>31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5">
        <f>SUM(D27:H27)</f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5">
        <f>SUM(J27:N27)</f>
        <v>0</v>
      </c>
      <c r="P27" s="76">
        <f>+I27+O27</f>
        <v>0</v>
      </c>
      <c r="Q27" s="79"/>
    </row>
    <row r="28" spans="1:26" ht="18.75" customHeight="1" thickBot="1" x14ac:dyDescent="0.35">
      <c r="A28" s="21">
        <v>20</v>
      </c>
      <c r="B28" s="22">
        <v>2</v>
      </c>
      <c r="C28" s="65" t="s">
        <v>32</v>
      </c>
      <c r="D28" s="116">
        <v>0</v>
      </c>
      <c r="E28" s="117">
        <v>0</v>
      </c>
      <c r="F28" s="117">
        <v>0</v>
      </c>
      <c r="G28" s="117">
        <v>0</v>
      </c>
      <c r="H28" s="117">
        <v>0</v>
      </c>
      <c r="I28" s="118">
        <f>SUM(D28:H28)</f>
        <v>0</v>
      </c>
      <c r="J28" s="116">
        <v>0</v>
      </c>
      <c r="K28" s="117">
        <v>0</v>
      </c>
      <c r="L28" s="117">
        <v>0</v>
      </c>
      <c r="M28" s="117">
        <v>0</v>
      </c>
      <c r="N28" s="117">
        <v>0</v>
      </c>
      <c r="O28" s="118">
        <f>SUM(J28:N28)</f>
        <v>0</v>
      </c>
      <c r="P28" s="60">
        <f>+I28+O28</f>
        <v>0</v>
      </c>
      <c r="Q28" s="32"/>
    </row>
  </sheetData>
  <sheetProtection sheet="1" objects="1" scenarios="1"/>
  <sortState ref="B9:Q28">
    <sortCondition descending="1" ref="P9:P28"/>
  </sortState>
  <mergeCells count="7">
    <mergeCell ref="P8:Q8"/>
    <mergeCell ref="C2:O2"/>
    <mergeCell ref="D4:I4"/>
    <mergeCell ref="A6:G6"/>
    <mergeCell ref="D7:I7"/>
    <mergeCell ref="J7:O7"/>
    <mergeCell ref="I6:J6"/>
  </mergeCells>
  <conditionalFormatting sqref="A10:B10 Q10">
    <cfRule type="expression" dxfId="122" priority="57" stopIfTrue="1">
      <formula>Grise=2</formula>
    </cfRule>
  </conditionalFormatting>
  <conditionalFormatting sqref="A12:B12 Q12">
    <cfRule type="expression" dxfId="121" priority="56" stopIfTrue="1">
      <formula>Grise=2</formula>
    </cfRule>
  </conditionalFormatting>
  <conditionalFormatting sqref="A14:B14 Q14">
    <cfRule type="expression" dxfId="120" priority="55" stopIfTrue="1">
      <formula>Grise=2</formula>
    </cfRule>
  </conditionalFormatting>
  <conditionalFormatting sqref="A16:B16 Q16">
    <cfRule type="expression" dxfId="119" priority="54" stopIfTrue="1">
      <formula>Grise=2</formula>
    </cfRule>
  </conditionalFormatting>
  <conditionalFormatting sqref="A18:B18 Q18">
    <cfRule type="expression" dxfId="118" priority="53" stopIfTrue="1">
      <formula>Grise=2</formula>
    </cfRule>
  </conditionalFormatting>
  <conditionalFormatting sqref="A20:B20 Q20">
    <cfRule type="expression" dxfId="117" priority="52" stopIfTrue="1">
      <formula>Grise=2</formula>
    </cfRule>
  </conditionalFormatting>
  <conditionalFormatting sqref="A22:B22 Q22">
    <cfRule type="expression" dxfId="116" priority="51" stopIfTrue="1">
      <formula>Grise=2</formula>
    </cfRule>
  </conditionalFormatting>
  <conditionalFormatting sqref="A24:B24 Q24">
    <cfRule type="expression" dxfId="115" priority="50" stopIfTrue="1">
      <formula>Grise=2</formula>
    </cfRule>
  </conditionalFormatting>
  <conditionalFormatting sqref="A26:B26 Q26">
    <cfRule type="expression" dxfId="114" priority="49" stopIfTrue="1">
      <formula>Grise=2</formula>
    </cfRule>
  </conditionalFormatting>
  <conditionalFormatting sqref="A28:B28 Q28">
    <cfRule type="expression" dxfId="113" priority="48" stopIfTrue="1">
      <formula>Grise=2</formula>
    </cfRule>
  </conditionalFormatting>
  <conditionalFormatting sqref="C9">
    <cfRule type="expression" dxfId="112" priority="43" stopIfTrue="1">
      <formula>"A9=1"</formula>
    </cfRule>
    <cfRule type="expression" dxfId="111" priority="44" stopIfTrue="1">
      <formula>"A9=1"</formula>
    </cfRule>
    <cfRule type="expression" dxfId="110" priority="45" stopIfTrue="1">
      <formula>"SI.A9=1"</formula>
    </cfRule>
  </conditionalFormatting>
  <conditionalFormatting sqref="C10">
    <cfRule type="expression" dxfId="109" priority="42" stopIfTrue="1">
      <formula>Grise=2</formula>
    </cfRule>
  </conditionalFormatting>
  <conditionalFormatting sqref="C12">
    <cfRule type="expression" dxfId="108" priority="41" stopIfTrue="1">
      <formula>Grise=2</formula>
    </cfRule>
  </conditionalFormatting>
  <conditionalFormatting sqref="C14">
    <cfRule type="expression" dxfId="107" priority="40" stopIfTrue="1">
      <formula>Grise=2</formula>
    </cfRule>
  </conditionalFormatting>
  <conditionalFormatting sqref="C16">
    <cfRule type="expression" dxfId="106" priority="39" stopIfTrue="1">
      <formula>Grise=2</formula>
    </cfRule>
  </conditionalFormatting>
  <conditionalFormatting sqref="C18">
    <cfRule type="expression" dxfId="105" priority="38" stopIfTrue="1">
      <formula>Grise=2</formula>
    </cfRule>
  </conditionalFormatting>
  <conditionalFormatting sqref="C20">
    <cfRule type="expression" dxfId="104" priority="37" stopIfTrue="1">
      <formula>Grise=2</formula>
    </cfRule>
  </conditionalFormatting>
  <conditionalFormatting sqref="C22">
    <cfRule type="expression" dxfId="103" priority="36" stopIfTrue="1">
      <formula>Grise=2</formula>
    </cfRule>
  </conditionalFormatting>
  <conditionalFormatting sqref="C24">
    <cfRule type="expression" dxfId="102" priority="35" stopIfTrue="1">
      <formula>Grise=2</formula>
    </cfRule>
  </conditionalFormatting>
  <conditionalFormatting sqref="C26">
    <cfRule type="expression" dxfId="101" priority="34" stopIfTrue="1">
      <formula>Grise=2</formula>
    </cfRule>
  </conditionalFormatting>
  <conditionalFormatting sqref="C28">
    <cfRule type="expression" dxfId="100" priority="33" stopIfTrue="1">
      <formula>Grise=2</formula>
    </cfRule>
  </conditionalFormatting>
  <conditionalFormatting sqref="D10:I10">
    <cfRule type="expression" dxfId="99" priority="32" stopIfTrue="1">
      <formula>Grise=2</formula>
    </cfRule>
  </conditionalFormatting>
  <conditionalFormatting sqref="D12:I12">
    <cfRule type="expression" dxfId="98" priority="31" stopIfTrue="1">
      <formula>Grise=2</formula>
    </cfRule>
  </conditionalFormatting>
  <conditionalFormatting sqref="E14:I14">
    <cfRule type="expression" dxfId="97" priority="30" stopIfTrue="1">
      <formula>Grise=2</formula>
    </cfRule>
  </conditionalFormatting>
  <conditionalFormatting sqref="E16:I16">
    <cfRule type="expression" dxfId="96" priority="29" stopIfTrue="1">
      <formula>Grise=2</formula>
    </cfRule>
  </conditionalFormatting>
  <conditionalFormatting sqref="E18:I18">
    <cfRule type="expression" dxfId="95" priority="28" stopIfTrue="1">
      <formula>Grise=2</formula>
    </cfRule>
  </conditionalFormatting>
  <conditionalFormatting sqref="E20:I20">
    <cfRule type="expression" dxfId="94" priority="27" stopIfTrue="1">
      <formula>Grise=2</formula>
    </cfRule>
  </conditionalFormatting>
  <conditionalFormatting sqref="E22:I22">
    <cfRule type="expression" dxfId="93" priority="26" stopIfTrue="1">
      <formula>Grise=2</formula>
    </cfRule>
  </conditionalFormatting>
  <conditionalFormatting sqref="E24:I24">
    <cfRule type="expression" dxfId="92" priority="25" stopIfTrue="1">
      <formula>Grise=2</formula>
    </cfRule>
  </conditionalFormatting>
  <conditionalFormatting sqref="E26:I26">
    <cfRule type="expression" dxfId="91" priority="24" stopIfTrue="1">
      <formula>Grise=2</formula>
    </cfRule>
  </conditionalFormatting>
  <conditionalFormatting sqref="E28:I28">
    <cfRule type="expression" dxfId="90" priority="23" stopIfTrue="1">
      <formula>Grise=2</formula>
    </cfRule>
  </conditionalFormatting>
  <conditionalFormatting sqref="D14 D16 D18 D20 D22 D24 D26 D28">
    <cfRule type="expression" dxfId="89" priority="22" stopIfTrue="1">
      <formula>Grise=2</formula>
    </cfRule>
  </conditionalFormatting>
  <conditionalFormatting sqref="J10:O10">
    <cfRule type="expression" dxfId="88" priority="21" stopIfTrue="1">
      <formula>Grise=2</formula>
    </cfRule>
  </conditionalFormatting>
  <conditionalFormatting sqref="J12:O12">
    <cfRule type="expression" dxfId="87" priority="20" stopIfTrue="1">
      <formula>Grise=2</formula>
    </cfRule>
  </conditionalFormatting>
  <conditionalFormatting sqref="K14:O14">
    <cfRule type="expression" dxfId="86" priority="19" stopIfTrue="1">
      <formula>Grise=2</formula>
    </cfRule>
  </conditionalFormatting>
  <conditionalFormatting sqref="K16:O16">
    <cfRule type="expression" dxfId="85" priority="18" stopIfTrue="1">
      <formula>Grise=2</formula>
    </cfRule>
  </conditionalFormatting>
  <conditionalFormatting sqref="K18:O18">
    <cfRule type="expression" dxfId="84" priority="17" stopIfTrue="1">
      <formula>Grise=2</formula>
    </cfRule>
  </conditionalFormatting>
  <conditionalFormatting sqref="K20:O20">
    <cfRule type="expression" dxfId="83" priority="16" stopIfTrue="1">
      <formula>Grise=2</formula>
    </cfRule>
  </conditionalFormatting>
  <conditionalFormatting sqref="K22:O22">
    <cfRule type="expression" dxfId="82" priority="15" stopIfTrue="1">
      <formula>Grise=2</formula>
    </cfRule>
  </conditionalFormatting>
  <conditionalFormatting sqref="K24:O24">
    <cfRule type="expression" dxfId="81" priority="14" stopIfTrue="1">
      <formula>Grise=2</formula>
    </cfRule>
  </conditionalFormatting>
  <conditionalFormatting sqref="K26:O26">
    <cfRule type="expression" dxfId="80" priority="13" stopIfTrue="1">
      <formula>Grise=2</formula>
    </cfRule>
  </conditionalFormatting>
  <conditionalFormatting sqref="K28:O28">
    <cfRule type="expression" dxfId="79" priority="12" stopIfTrue="1">
      <formula>Grise=2</formula>
    </cfRule>
  </conditionalFormatting>
  <conditionalFormatting sqref="J14 J16 J18 J20 J22 J24 J26 J28">
    <cfRule type="expression" dxfId="78" priority="11" stopIfTrue="1">
      <formula>Grise=2</formula>
    </cfRule>
  </conditionalFormatting>
  <conditionalFormatting sqref="P10">
    <cfRule type="expression" dxfId="77" priority="10" stopIfTrue="1">
      <formula>Grise=2</formula>
    </cfRule>
  </conditionalFormatting>
  <conditionalFormatting sqref="P12">
    <cfRule type="expression" dxfId="76" priority="9" stopIfTrue="1">
      <formula>Grise=2</formula>
    </cfRule>
  </conditionalFormatting>
  <conditionalFormatting sqref="P14">
    <cfRule type="expression" dxfId="75" priority="8" stopIfTrue="1">
      <formula>Grise=2</formula>
    </cfRule>
  </conditionalFormatting>
  <conditionalFormatting sqref="P16">
    <cfRule type="expression" dxfId="74" priority="7" stopIfTrue="1">
      <formula>Grise=2</formula>
    </cfRule>
  </conditionalFormatting>
  <conditionalFormatting sqref="P18">
    <cfRule type="expression" dxfId="73" priority="6" stopIfTrue="1">
      <formula>Grise=2</formula>
    </cfRule>
  </conditionalFormatting>
  <conditionalFormatting sqref="P20">
    <cfRule type="expression" dxfId="72" priority="5" stopIfTrue="1">
      <formula>Grise=2</formula>
    </cfRule>
  </conditionalFormatting>
  <conditionalFormatting sqref="P22">
    <cfRule type="expression" dxfId="71" priority="4" stopIfTrue="1">
      <formula>Grise=2</formula>
    </cfRule>
  </conditionalFormatting>
  <conditionalFormatting sqref="P24">
    <cfRule type="expression" dxfId="70" priority="3" stopIfTrue="1">
      <formula>Grise=2</formula>
    </cfRule>
  </conditionalFormatting>
  <conditionalFormatting sqref="P26">
    <cfRule type="expression" dxfId="69" priority="2" stopIfTrue="1">
      <formula>Grise=2</formula>
    </cfRule>
  </conditionalFormatting>
  <conditionalFormatting sqref="P28">
    <cfRule type="expression" dxfId="68" priority="1" stopIfTrue="1">
      <formula>Grise=2</formula>
    </cfRule>
  </conditionalFormatting>
  <pageMargins left="0.98425196850393704" right="0.70866141732283472" top="0.19685039370078741" bottom="0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Z28"/>
  <sheetViews>
    <sheetView showGridLines="0" workbookViewId="0">
      <selection activeCell="U8" sqref="U8"/>
    </sheetView>
  </sheetViews>
  <sheetFormatPr baseColWidth="10" defaultRowHeight="14.4" x14ac:dyDescent="0.3"/>
  <cols>
    <col min="1" max="1" width="3.44140625" customWidth="1"/>
    <col min="2" max="2" width="3.44140625" hidden="1" customWidth="1"/>
    <col min="3" max="3" width="22.6640625" customWidth="1"/>
    <col min="4" max="8" width="5.88671875" customWidth="1"/>
    <col min="9" max="9" width="7" customWidth="1"/>
    <col min="10" max="14" width="5.88671875" customWidth="1"/>
    <col min="15" max="15" width="7" customWidth="1"/>
    <col min="16" max="16" width="11.5546875" customWidth="1"/>
    <col min="17" max="17" width="1.6640625" customWidth="1"/>
  </cols>
  <sheetData>
    <row r="1" spans="1:18" ht="9" customHeight="1" x14ac:dyDescent="0.3"/>
    <row r="2" spans="1:18" ht="28.5" customHeight="1" x14ac:dyDescent="0.3">
      <c r="C2" s="178" t="s">
        <v>44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2"/>
      <c r="Q2" s="2"/>
      <c r="R2" s="2"/>
    </row>
    <row r="3" spans="1:18" ht="18" customHeight="1" x14ac:dyDescent="0.3">
      <c r="A3" s="2"/>
      <c r="B3" s="2"/>
      <c r="C3" s="2"/>
      <c r="J3" s="2"/>
      <c r="K3" s="2"/>
      <c r="L3" s="2"/>
      <c r="M3" s="2"/>
      <c r="N3" s="2"/>
      <c r="O3" s="2"/>
      <c r="P3" s="2"/>
      <c r="Q3" s="2"/>
      <c r="R3" s="2"/>
    </row>
    <row r="4" spans="1:18" ht="18" customHeight="1" x14ac:dyDescent="0.3">
      <c r="D4" s="170" t="s">
        <v>33</v>
      </c>
      <c r="E4" s="170"/>
      <c r="F4" s="170"/>
      <c r="G4" s="170"/>
      <c r="H4" s="170"/>
      <c r="I4" s="170"/>
      <c r="K4" s="24"/>
    </row>
    <row r="5" spans="1:18" ht="18" customHeight="1" x14ac:dyDescent="0.3">
      <c r="K5" s="24"/>
    </row>
    <row r="6" spans="1:18" ht="18" customHeight="1" thickBot="1" x14ac:dyDescent="0.35">
      <c r="A6" s="180" t="s">
        <v>0</v>
      </c>
      <c r="B6" s="180"/>
      <c r="C6" s="180"/>
      <c r="D6" s="180"/>
      <c r="E6" s="180">
        <f>[1]BRUT.Messieurs!F5</f>
        <v>0</v>
      </c>
      <c r="F6" s="180"/>
      <c r="G6" s="180"/>
      <c r="H6" s="130" t="s">
        <v>0</v>
      </c>
      <c r="I6" s="183">
        <f>BRUT.Messieurs!I6</f>
        <v>43376</v>
      </c>
      <c r="J6" s="184">
        <f>BRUT.Messieurs!K5</f>
        <v>0</v>
      </c>
      <c r="K6" s="129" t="s">
        <v>0</v>
      </c>
      <c r="L6" s="129"/>
      <c r="M6" s="129"/>
      <c r="N6" s="140">
        <f>BRUT.Messieurs!T6</f>
        <v>16</v>
      </c>
      <c r="O6" s="139" t="s">
        <v>46</v>
      </c>
      <c r="P6" s="25"/>
      <c r="Q6" s="6"/>
      <c r="R6" s="6"/>
    </row>
    <row r="7" spans="1:18" ht="21.75" customHeight="1" thickBot="1" x14ac:dyDescent="0.35">
      <c r="D7" s="175" t="s">
        <v>6</v>
      </c>
      <c r="E7" s="181"/>
      <c r="F7" s="181"/>
      <c r="G7" s="181"/>
      <c r="H7" s="181"/>
      <c r="I7" s="181"/>
      <c r="J7" s="175" t="s">
        <v>7</v>
      </c>
      <c r="K7" s="181"/>
      <c r="L7" s="181"/>
      <c r="M7" s="181"/>
      <c r="N7" s="181"/>
      <c r="O7" s="182"/>
    </row>
    <row r="8" spans="1:18" ht="21.75" customHeight="1" thickBot="1" x14ac:dyDescent="0.35">
      <c r="A8" s="26" t="s">
        <v>9</v>
      </c>
      <c r="B8" s="27"/>
      <c r="C8" s="26" t="s">
        <v>10</v>
      </c>
      <c r="D8" s="28">
        <v>1</v>
      </c>
      <c r="E8" s="29">
        <v>2</v>
      </c>
      <c r="F8" s="29">
        <v>3</v>
      </c>
      <c r="G8" s="29">
        <v>4</v>
      </c>
      <c r="H8" s="30">
        <v>5</v>
      </c>
      <c r="I8" s="26" t="s">
        <v>11</v>
      </c>
      <c r="J8" s="28">
        <v>1</v>
      </c>
      <c r="K8" s="29">
        <v>2</v>
      </c>
      <c r="L8" s="29">
        <v>3</v>
      </c>
      <c r="M8" s="29">
        <v>4</v>
      </c>
      <c r="N8" s="30">
        <v>5</v>
      </c>
      <c r="O8" s="27" t="s">
        <v>11</v>
      </c>
      <c r="P8" s="176" t="s">
        <v>12</v>
      </c>
      <c r="Q8" s="177"/>
    </row>
    <row r="9" spans="1:18" ht="21.75" customHeight="1" x14ac:dyDescent="0.3">
      <c r="A9" s="14">
        <v>1</v>
      </c>
      <c r="B9" s="15">
        <v>1</v>
      </c>
      <c r="C9" s="63" t="s">
        <v>18</v>
      </c>
      <c r="D9" s="110">
        <v>1140</v>
      </c>
      <c r="E9" s="110">
        <v>1120</v>
      </c>
      <c r="F9" s="110">
        <v>1090</v>
      </c>
      <c r="G9" s="110">
        <v>970</v>
      </c>
      <c r="H9" s="110">
        <v>920</v>
      </c>
      <c r="I9" s="111">
        <f>SUM(D9:H9)</f>
        <v>5240</v>
      </c>
      <c r="J9" s="110">
        <v>1320</v>
      </c>
      <c r="K9" s="110">
        <v>1300</v>
      </c>
      <c r="L9" s="110">
        <v>150</v>
      </c>
      <c r="M9" s="110">
        <v>0</v>
      </c>
      <c r="N9" s="110">
        <v>0</v>
      </c>
      <c r="O9" s="111">
        <f>SUM(J9:N9)</f>
        <v>2770</v>
      </c>
      <c r="P9" s="55">
        <f>+I9+O9</f>
        <v>8010</v>
      </c>
      <c r="Q9" s="31"/>
    </row>
    <row r="10" spans="1:18" ht="21.75" customHeight="1" x14ac:dyDescent="0.3">
      <c r="A10" s="77">
        <v>2</v>
      </c>
      <c r="B10" s="78">
        <v>1</v>
      </c>
      <c r="C10" s="71" t="s">
        <v>13</v>
      </c>
      <c r="D10" s="113">
        <v>1260</v>
      </c>
      <c r="E10" s="114">
        <v>1120</v>
      </c>
      <c r="F10" s="114">
        <v>820</v>
      </c>
      <c r="G10" s="114">
        <v>200</v>
      </c>
      <c r="H10" s="114">
        <v>0</v>
      </c>
      <c r="I10" s="115">
        <f>SUM(D10:H10)</f>
        <v>3400</v>
      </c>
      <c r="J10" s="113">
        <v>1180</v>
      </c>
      <c r="K10" s="114">
        <v>960</v>
      </c>
      <c r="L10" s="114">
        <v>840</v>
      </c>
      <c r="M10" s="114">
        <v>730</v>
      </c>
      <c r="N10" s="114">
        <v>710</v>
      </c>
      <c r="O10" s="115">
        <f>SUM(J10:N10)</f>
        <v>4420</v>
      </c>
      <c r="P10" s="72">
        <f>+I10+O10</f>
        <v>7820</v>
      </c>
      <c r="Q10" s="79"/>
    </row>
    <row r="11" spans="1:18" ht="21.75" customHeight="1" x14ac:dyDescent="0.3">
      <c r="A11" s="77">
        <v>3</v>
      </c>
      <c r="B11" s="78">
        <v>1</v>
      </c>
      <c r="C11" s="71" t="s">
        <v>14</v>
      </c>
      <c r="D11" s="114">
        <v>950</v>
      </c>
      <c r="E11" s="114">
        <v>890</v>
      </c>
      <c r="F11" s="114">
        <v>340</v>
      </c>
      <c r="G11" s="114">
        <v>60</v>
      </c>
      <c r="H11" s="114">
        <v>50</v>
      </c>
      <c r="I11" s="115">
        <f>SUM(D11:H11)</f>
        <v>2290</v>
      </c>
      <c r="J11" s="114">
        <v>1380</v>
      </c>
      <c r="K11" s="114">
        <v>1230</v>
      </c>
      <c r="L11" s="114">
        <v>990</v>
      </c>
      <c r="M11" s="114">
        <v>930</v>
      </c>
      <c r="N11" s="114">
        <v>700</v>
      </c>
      <c r="O11" s="115">
        <f>SUM(J11:N11)</f>
        <v>5230</v>
      </c>
      <c r="P11" s="72">
        <f>+I11+O11</f>
        <v>7520</v>
      </c>
      <c r="Q11" s="79"/>
    </row>
    <row r="12" spans="1:18" ht="21.75" customHeight="1" x14ac:dyDescent="0.3">
      <c r="A12" s="77">
        <v>4</v>
      </c>
      <c r="B12" s="78">
        <v>1</v>
      </c>
      <c r="C12" s="71" t="s">
        <v>17</v>
      </c>
      <c r="D12" s="113">
        <v>1200</v>
      </c>
      <c r="E12" s="114">
        <v>620</v>
      </c>
      <c r="F12" s="114">
        <v>510</v>
      </c>
      <c r="G12" s="114">
        <v>510</v>
      </c>
      <c r="H12" s="114">
        <v>500</v>
      </c>
      <c r="I12" s="115">
        <f>SUM(D12:H12)</f>
        <v>3340</v>
      </c>
      <c r="J12" s="113">
        <v>1130</v>
      </c>
      <c r="K12" s="114">
        <v>1110</v>
      </c>
      <c r="L12" s="114">
        <v>1000</v>
      </c>
      <c r="M12" s="114">
        <v>610</v>
      </c>
      <c r="N12" s="114">
        <v>310</v>
      </c>
      <c r="O12" s="115">
        <f>SUM(J12:N12)</f>
        <v>4160</v>
      </c>
      <c r="P12" s="72">
        <f>+I12+O12</f>
        <v>7500</v>
      </c>
      <c r="Q12" s="79"/>
    </row>
    <row r="13" spans="1:18" ht="21.75" customHeight="1" x14ac:dyDescent="0.3">
      <c r="A13" s="77">
        <v>5</v>
      </c>
      <c r="B13" s="78">
        <v>1</v>
      </c>
      <c r="C13" s="71" t="s">
        <v>15</v>
      </c>
      <c r="D13" s="114">
        <v>930</v>
      </c>
      <c r="E13" s="114">
        <v>880</v>
      </c>
      <c r="F13" s="114">
        <v>730</v>
      </c>
      <c r="G13" s="114">
        <v>600</v>
      </c>
      <c r="H13" s="114">
        <v>270</v>
      </c>
      <c r="I13" s="115">
        <f>SUM(D13:H13)</f>
        <v>3410</v>
      </c>
      <c r="J13" s="114">
        <v>710</v>
      </c>
      <c r="K13" s="114">
        <v>700</v>
      </c>
      <c r="L13" s="114">
        <v>540</v>
      </c>
      <c r="M13" s="114">
        <v>430</v>
      </c>
      <c r="N13" s="114">
        <v>210</v>
      </c>
      <c r="O13" s="115">
        <f>SUM(J13:N13)</f>
        <v>2590</v>
      </c>
      <c r="P13" s="72">
        <f>+I13+O13</f>
        <v>6000</v>
      </c>
      <c r="Q13" s="79"/>
    </row>
    <row r="14" spans="1:18" ht="21.75" customHeight="1" x14ac:dyDescent="0.3">
      <c r="A14" s="77">
        <v>6</v>
      </c>
      <c r="B14" s="78">
        <v>1</v>
      </c>
      <c r="C14" s="71" t="s">
        <v>20</v>
      </c>
      <c r="D14" s="113">
        <v>1400</v>
      </c>
      <c r="E14" s="114">
        <v>1040</v>
      </c>
      <c r="F14" s="114">
        <v>750</v>
      </c>
      <c r="G14" s="114">
        <v>740</v>
      </c>
      <c r="H14" s="114">
        <v>270</v>
      </c>
      <c r="I14" s="115">
        <f>SUM(D14:H14)</f>
        <v>4200</v>
      </c>
      <c r="J14" s="113">
        <v>0</v>
      </c>
      <c r="K14" s="114">
        <v>0</v>
      </c>
      <c r="L14" s="114">
        <v>0</v>
      </c>
      <c r="M14" s="114">
        <v>0</v>
      </c>
      <c r="N14" s="114">
        <v>0</v>
      </c>
      <c r="O14" s="115">
        <f>SUM(J14:N14)</f>
        <v>0</v>
      </c>
      <c r="P14" s="72">
        <f>+I14+O14</f>
        <v>4200</v>
      </c>
      <c r="Q14" s="79"/>
    </row>
    <row r="15" spans="1:18" ht="21.75" customHeight="1" x14ac:dyDescent="0.3">
      <c r="A15" s="77">
        <v>7</v>
      </c>
      <c r="B15" s="78">
        <v>1</v>
      </c>
      <c r="C15" s="71" t="s">
        <v>16</v>
      </c>
      <c r="D15" s="114">
        <v>1310</v>
      </c>
      <c r="E15" s="114">
        <v>0</v>
      </c>
      <c r="F15" s="114">
        <v>0</v>
      </c>
      <c r="G15" s="114">
        <v>0</v>
      </c>
      <c r="H15" s="114">
        <v>0</v>
      </c>
      <c r="I15" s="115">
        <f>SUM(D15:H15)</f>
        <v>1310</v>
      </c>
      <c r="J15" s="114">
        <v>1440</v>
      </c>
      <c r="K15" s="114">
        <v>1120</v>
      </c>
      <c r="L15" s="114">
        <v>0</v>
      </c>
      <c r="M15" s="114">
        <v>0</v>
      </c>
      <c r="N15" s="114">
        <v>0</v>
      </c>
      <c r="O15" s="115">
        <f>SUM(J15:N15)</f>
        <v>2560</v>
      </c>
      <c r="P15" s="72">
        <f>+I15+O15</f>
        <v>3870</v>
      </c>
      <c r="Q15" s="79"/>
    </row>
    <row r="16" spans="1:18" ht="21.75" customHeight="1" x14ac:dyDescent="0.3">
      <c r="A16" s="77">
        <v>8</v>
      </c>
      <c r="B16" s="78">
        <v>1</v>
      </c>
      <c r="C16" s="71" t="s">
        <v>19</v>
      </c>
      <c r="D16" s="113">
        <v>1400</v>
      </c>
      <c r="E16" s="114">
        <v>1050</v>
      </c>
      <c r="F16" s="114">
        <v>740</v>
      </c>
      <c r="G16" s="114">
        <v>0</v>
      </c>
      <c r="H16" s="114">
        <v>0</v>
      </c>
      <c r="I16" s="115">
        <f>SUM(D16:H16)</f>
        <v>3190</v>
      </c>
      <c r="J16" s="113">
        <v>160</v>
      </c>
      <c r="K16" s="114">
        <v>0</v>
      </c>
      <c r="L16" s="114">
        <v>0</v>
      </c>
      <c r="M16" s="114">
        <v>0</v>
      </c>
      <c r="N16" s="114">
        <v>0</v>
      </c>
      <c r="O16" s="115">
        <f>SUM(J16:N16)</f>
        <v>160</v>
      </c>
      <c r="P16" s="72">
        <f>+I16+O16</f>
        <v>3350</v>
      </c>
      <c r="Q16" s="79"/>
    </row>
    <row r="17" spans="1:26" ht="21.75" customHeight="1" x14ac:dyDescent="0.3">
      <c r="A17" s="77">
        <v>9</v>
      </c>
      <c r="B17" s="78">
        <v>2</v>
      </c>
      <c r="C17" s="71" t="s">
        <v>21</v>
      </c>
      <c r="D17" s="114">
        <v>680</v>
      </c>
      <c r="E17" s="114">
        <v>550</v>
      </c>
      <c r="F17" s="114">
        <v>80</v>
      </c>
      <c r="G17" s="114">
        <v>80</v>
      </c>
      <c r="H17" s="114">
        <v>10</v>
      </c>
      <c r="I17" s="115">
        <f>SUM(D17:H17)</f>
        <v>1400</v>
      </c>
      <c r="J17" s="114">
        <v>1070</v>
      </c>
      <c r="K17" s="114">
        <v>320</v>
      </c>
      <c r="L17" s="114">
        <v>180</v>
      </c>
      <c r="M17" s="114">
        <v>10</v>
      </c>
      <c r="N17" s="114">
        <v>0</v>
      </c>
      <c r="O17" s="115">
        <f>SUM(J17:N17)</f>
        <v>1580</v>
      </c>
      <c r="P17" s="72">
        <f>+I17+O17</f>
        <v>2980</v>
      </c>
      <c r="Q17" s="79"/>
    </row>
    <row r="18" spans="1:26" ht="21.75" customHeight="1" x14ac:dyDescent="0.3">
      <c r="A18" s="77">
        <v>10</v>
      </c>
      <c r="B18" s="78">
        <v>1</v>
      </c>
      <c r="C18" s="71" t="s">
        <v>22</v>
      </c>
      <c r="D18" s="113">
        <v>0</v>
      </c>
      <c r="E18" s="114">
        <v>0</v>
      </c>
      <c r="F18" s="114">
        <v>0</v>
      </c>
      <c r="G18" s="114">
        <v>0</v>
      </c>
      <c r="H18" s="114">
        <v>0</v>
      </c>
      <c r="I18" s="115">
        <f>SUM(D18:H18)</f>
        <v>0</v>
      </c>
      <c r="J18" s="113">
        <v>1230</v>
      </c>
      <c r="K18" s="114">
        <v>1100</v>
      </c>
      <c r="L18" s="114">
        <v>0</v>
      </c>
      <c r="M18" s="114">
        <v>0</v>
      </c>
      <c r="N18" s="114">
        <v>0</v>
      </c>
      <c r="O18" s="115">
        <f>SUM(J18:N18)</f>
        <v>2330</v>
      </c>
      <c r="P18" s="72">
        <f>+I18+O18</f>
        <v>2330</v>
      </c>
      <c r="Q18" s="79"/>
    </row>
    <row r="19" spans="1:26" ht="21.75" customHeight="1" x14ac:dyDescent="0.3">
      <c r="A19" s="77">
        <v>11</v>
      </c>
      <c r="B19" s="78">
        <v>1</v>
      </c>
      <c r="C19" s="71" t="s">
        <v>23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5">
        <f>SUM(D19:H19)</f>
        <v>0</v>
      </c>
      <c r="J19" s="114">
        <v>840</v>
      </c>
      <c r="K19" s="114">
        <v>670</v>
      </c>
      <c r="L19" s="114">
        <v>610</v>
      </c>
      <c r="M19" s="114">
        <v>130</v>
      </c>
      <c r="N19" s="114">
        <v>0</v>
      </c>
      <c r="O19" s="115">
        <f>SUM(J19:N19)</f>
        <v>2250</v>
      </c>
      <c r="P19" s="72">
        <f>+I19+O19</f>
        <v>2250</v>
      </c>
      <c r="Q19" s="79"/>
      <c r="Z19" s="33"/>
    </row>
    <row r="20" spans="1:26" ht="21.75" customHeight="1" x14ac:dyDescent="0.3">
      <c r="A20" s="77">
        <v>12</v>
      </c>
      <c r="B20" s="78">
        <v>1</v>
      </c>
      <c r="C20" s="71" t="s">
        <v>28</v>
      </c>
      <c r="D20" s="113">
        <v>910</v>
      </c>
      <c r="E20" s="114">
        <v>740</v>
      </c>
      <c r="F20" s="114">
        <v>220</v>
      </c>
      <c r="G20" s="114">
        <v>0</v>
      </c>
      <c r="H20" s="114">
        <v>0</v>
      </c>
      <c r="I20" s="115">
        <f>SUM(D20:H20)</f>
        <v>1870</v>
      </c>
      <c r="J20" s="113">
        <v>0</v>
      </c>
      <c r="K20" s="114">
        <v>0</v>
      </c>
      <c r="L20" s="114">
        <v>0</v>
      </c>
      <c r="M20" s="114">
        <v>0</v>
      </c>
      <c r="N20" s="114">
        <v>0</v>
      </c>
      <c r="O20" s="115">
        <f>SUM(J20:N20)</f>
        <v>0</v>
      </c>
      <c r="P20" s="72">
        <f>+I20+O20</f>
        <v>1870</v>
      </c>
      <c r="Q20" s="79"/>
    </row>
    <row r="21" spans="1:26" ht="21.75" customHeight="1" x14ac:dyDescent="0.3">
      <c r="A21" s="77">
        <v>13</v>
      </c>
      <c r="B21" s="78">
        <v>1</v>
      </c>
      <c r="C21" s="71" t="s">
        <v>24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5">
        <f>SUM(D21:H21)</f>
        <v>0</v>
      </c>
      <c r="J21" s="114">
        <v>1500</v>
      </c>
      <c r="K21" s="114">
        <v>300</v>
      </c>
      <c r="L21" s="114">
        <v>0</v>
      </c>
      <c r="M21" s="114">
        <v>0</v>
      </c>
      <c r="N21" s="114">
        <v>0</v>
      </c>
      <c r="O21" s="115">
        <f>SUM(J21:N21)</f>
        <v>1800</v>
      </c>
      <c r="P21" s="72">
        <f>+I21+O21</f>
        <v>1800</v>
      </c>
      <c r="Q21" s="79"/>
    </row>
    <row r="22" spans="1:26" ht="21.75" customHeight="1" x14ac:dyDescent="0.3">
      <c r="A22" s="77">
        <v>14</v>
      </c>
      <c r="B22" s="78">
        <v>2</v>
      </c>
      <c r="C22" s="71" t="s">
        <v>27</v>
      </c>
      <c r="D22" s="113">
        <v>520</v>
      </c>
      <c r="E22" s="114">
        <v>470</v>
      </c>
      <c r="F22" s="114">
        <v>290</v>
      </c>
      <c r="G22" s="114">
        <v>250</v>
      </c>
      <c r="H22" s="114">
        <v>0</v>
      </c>
      <c r="I22" s="115">
        <f>SUM(D22:H22)</f>
        <v>1530</v>
      </c>
      <c r="J22" s="113">
        <v>0</v>
      </c>
      <c r="K22" s="114">
        <v>0</v>
      </c>
      <c r="L22" s="114">
        <v>0</v>
      </c>
      <c r="M22" s="114">
        <v>0</v>
      </c>
      <c r="N22" s="114">
        <v>0</v>
      </c>
      <c r="O22" s="115">
        <f>SUM(J22:N22)</f>
        <v>0</v>
      </c>
      <c r="P22" s="72">
        <f>+I22+O22</f>
        <v>1530</v>
      </c>
      <c r="Q22" s="79"/>
    </row>
    <row r="23" spans="1:26" ht="21.75" customHeight="1" x14ac:dyDescent="0.3">
      <c r="A23" s="77">
        <v>15</v>
      </c>
      <c r="B23" s="78">
        <v>2</v>
      </c>
      <c r="C23" s="71" t="s">
        <v>29</v>
      </c>
      <c r="D23" s="114">
        <v>510</v>
      </c>
      <c r="E23" s="114">
        <v>130</v>
      </c>
      <c r="F23" s="114">
        <v>0</v>
      </c>
      <c r="G23" s="114">
        <v>0</v>
      </c>
      <c r="H23" s="114">
        <v>0</v>
      </c>
      <c r="I23" s="115">
        <f>SUM(D23:H23)</f>
        <v>640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5">
        <f>SUM(J23:N23)</f>
        <v>0</v>
      </c>
      <c r="P23" s="72">
        <f>+I23+O23</f>
        <v>640</v>
      </c>
      <c r="Q23" s="79"/>
      <c r="U23" s="33"/>
    </row>
    <row r="24" spans="1:26" ht="21.75" customHeight="1" x14ac:dyDescent="0.3">
      <c r="A24" s="77">
        <v>16</v>
      </c>
      <c r="B24" s="78">
        <v>2</v>
      </c>
      <c r="C24" s="71" t="s">
        <v>25</v>
      </c>
      <c r="D24" s="113">
        <v>280</v>
      </c>
      <c r="E24" s="114">
        <v>50</v>
      </c>
      <c r="F24" s="114">
        <v>0</v>
      </c>
      <c r="G24" s="114">
        <v>0</v>
      </c>
      <c r="H24" s="114">
        <v>0</v>
      </c>
      <c r="I24" s="115">
        <f>SUM(D24:H24)</f>
        <v>330</v>
      </c>
      <c r="J24" s="113">
        <v>0</v>
      </c>
      <c r="K24" s="114">
        <v>0</v>
      </c>
      <c r="L24" s="114">
        <v>0</v>
      </c>
      <c r="M24" s="114">
        <v>0</v>
      </c>
      <c r="N24" s="114">
        <v>0</v>
      </c>
      <c r="O24" s="115">
        <f>SUM(J24:N24)</f>
        <v>0</v>
      </c>
      <c r="P24" s="72">
        <f>+I24+O24</f>
        <v>330</v>
      </c>
      <c r="Q24" s="79"/>
    </row>
    <row r="25" spans="1:26" ht="21.75" customHeight="1" x14ac:dyDescent="0.3">
      <c r="A25" s="77">
        <v>17</v>
      </c>
      <c r="B25" s="78">
        <v>1</v>
      </c>
      <c r="C25" s="71" t="s">
        <v>26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5">
        <f>SUM(D25:H25)</f>
        <v>0</v>
      </c>
      <c r="J25" s="114">
        <v>100</v>
      </c>
      <c r="K25" s="114">
        <v>0</v>
      </c>
      <c r="L25" s="114">
        <v>0</v>
      </c>
      <c r="M25" s="114">
        <v>0</v>
      </c>
      <c r="N25" s="114">
        <v>0</v>
      </c>
      <c r="O25" s="115">
        <f>SUM(J25:N25)</f>
        <v>100</v>
      </c>
      <c r="P25" s="76">
        <f>+I25+O25</f>
        <v>100</v>
      </c>
      <c r="Q25" s="79"/>
    </row>
    <row r="26" spans="1:26" ht="21.75" customHeight="1" x14ac:dyDescent="0.3">
      <c r="A26" s="77">
        <v>18</v>
      </c>
      <c r="B26" s="78">
        <v>1</v>
      </c>
      <c r="C26" s="71" t="s">
        <v>30</v>
      </c>
      <c r="D26" s="113">
        <v>0</v>
      </c>
      <c r="E26" s="114">
        <v>0</v>
      </c>
      <c r="F26" s="114">
        <v>0</v>
      </c>
      <c r="G26" s="114">
        <v>0</v>
      </c>
      <c r="H26" s="114">
        <v>0</v>
      </c>
      <c r="I26" s="115">
        <f>SUM(D26:H26)</f>
        <v>0</v>
      </c>
      <c r="J26" s="113">
        <v>0</v>
      </c>
      <c r="K26" s="114">
        <v>0</v>
      </c>
      <c r="L26" s="114">
        <v>0</v>
      </c>
      <c r="M26" s="114">
        <v>0</v>
      </c>
      <c r="N26" s="114">
        <v>0</v>
      </c>
      <c r="O26" s="115">
        <f>SUM(J26:N26)</f>
        <v>0</v>
      </c>
      <c r="P26" s="72">
        <f>+I26+O26</f>
        <v>0</v>
      </c>
      <c r="Q26" s="79"/>
    </row>
    <row r="27" spans="1:26" ht="21.75" customHeight="1" x14ac:dyDescent="0.3">
      <c r="A27" s="77">
        <v>19</v>
      </c>
      <c r="B27" s="78">
        <v>2</v>
      </c>
      <c r="C27" s="71" t="s">
        <v>31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5">
        <f>SUM(D27:H27)</f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5">
        <f>SUM(J27:N27)</f>
        <v>0</v>
      </c>
      <c r="P27" s="76">
        <f>+I27+O27</f>
        <v>0</v>
      </c>
      <c r="Q27" s="79"/>
    </row>
    <row r="28" spans="1:26" ht="21.75" customHeight="1" thickBot="1" x14ac:dyDescent="0.35">
      <c r="A28" s="21">
        <v>20</v>
      </c>
      <c r="B28" s="22">
        <v>2</v>
      </c>
      <c r="C28" s="65" t="s">
        <v>32</v>
      </c>
      <c r="D28" s="116">
        <v>0</v>
      </c>
      <c r="E28" s="117">
        <v>0</v>
      </c>
      <c r="F28" s="117">
        <v>0</v>
      </c>
      <c r="G28" s="117">
        <v>0</v>
      </c>
      <c r="H28" s="117">
        <v>0</v>
      </c>
      <c r="I28" s="118">
        <f>SUM(D28:H28)</f>
        <v>0</v>
      </c>
      <c r="J28" s="116">
        <v>0</v>
      </c>
      <c r="K28" s="117">
        <v>0</v>
      </c>
      <c r="L28" s="117">
        <v>0</v>
      </c>
      <c r="M28" s="117">
        <v>0</v>
      </c>
      <c r="N28" s="117">
        <v>0</v>
      </c>
      <c r="O28" s="118">
        <f>SUM(J28:N28)</f>
        <v>0</v>
      </c>
      <c r="P28" s="60">
        <f>+I28+O28</f>
        <v>0</v>
      </c>
      <c r="Q28" s="32"/>
    </row>
  </sheetData>
  <sheetProtection sheet="1" objects="1" scenarios="1"/>
  <sortState ref="B9:Q28">
    <sortCondition descending="1" ref="P9:P28"/>
  </sortState>
  <mergeCells count="7">
    <mergeCell ref="P8:Q8"/>
    <mergeCell ref="C2:O2"/>
    <mergeCell ref="D4:I4"/>
    <mergeCell ref="A6:G6"/>
    <mergeCell ref="D7:I7"/>
    <mergeCell ref="J7:O7"/>
    <mergeCell ref="I6:J6"/>
  </mergeCells>
  <conditionalFormatting sqref="A10:B10">
    <cfRule type="expression" dxfId="67" priority="67" stopIfTrue="1">
      <formula>Grise=2</formula>
    </cfRule>
  </conditionalFormatting>
  <conditionalFormatting sqref="A12:B12">
    <cfRule type="expression" dxfId="66" priority="66" stopIfTrue="1">
      <formula>Grise=2</formula>
    </cfRule>
  </conditionalFormatting>
  <conditionalFormatting sqref="A14:B14">
    <cfRule type="expression" dxfId="65" priority="65" stopIfTrue="1">
      <formula>Grise=2</formula>
    </cfRule>
  </conditionalFormatting>
  <conditionalFormatting sqref="A16:B16">
    <cfRule type="expression" dxfId="64" priority="64" stopIfTrue="1">
      <formula>Grise=2</formula>
    </cfRule>
  </conditionalFormatting>
  <conditionalFormatting sqref="A18:B18">
    <cfRule type="expression" dxfId="63" priority="63" stopIfTrue="1">
      <formula>Grise=2</formula>
    </cfRule>
  </conditionalFormatting>
  <conditionalFormatting sqref="A20:B20">
    <cfRule type="expression" dxfId="62" priority="62" stopIfTrue="1">
      <formula>Grise=2</formula>
    </cfRule>
  </conditionalFormatting>
  <conditionalFormatting sqref="A22:B22">
    <cfRule type="expression" dxfId="61" priority="61" stopIfTrue="1">
      <formula>Grise=2</formula>
    </cfRule>
  </conditionalFormatting>
  <conditionalFormatting sqref="A24:B24">
    <cfRule type="expression" dxfId="60" priority="60" stopIfTrue="1">
      <formula>Grise=2</formula>
    </cfRule>
  </conditionalFormatting>
  <conditionalFormatting sqref="A26:B26">
    <cfRule type="expression" dxfId="59" priority="59" stopIfTrue="1">
      <formula>Grise=2</formula>
    </cfRule>
  </conditionalFormatting>
  <conditionalFormatting sqref="A28:B28">
    <cfRule type="expression" dxfId="58" priority="58" stopIfTrue="1">
      <formula>Grise=2</formula>
    </cfRule>
  </conditionalFormatting>
  <conditionalFormatting sqref="Q10">
    <cfRule type="expression" dxfId="57" priority="55" stopIfTrue="1">
      <formula>Grise=2</formula>
    </cfRule>
  </conditionalFormatting>
  <conditionalFormatting sqref="Q12">
    <cfRule type="expression" dxfId="56" priority="54" stopIfTrue="1">
      <formula>Grise=2</formula>
    </cfRule>
  </conditionalFormatting>
  <conditionalFormatting sqref="Q14">
    <cfRule type="expression" dxfId="55" priority="53" stopIfTrue="1">
      <formula>Grise=2</formula>
    </cfRule>
  </conditionalFormatting>
  <conditionalFormatting sqref="Q16">
    <cfRule type="expression" dxfId="54" priority="52" stopIfTrue="1">
      <formula>Grise=2</formula>
    </cfRule>
  </conditionalFormatting>
  <conditionalFormatting sqref="Q18">
    <cfRule type="expression" dxfId="53" priority="51" stopIfTrue="1">
      <formula>Grise=2</formula>
    </cfRule>
  </conditionalFormatting>
  <conditionalFormatting sqref="Q20">
    <cfRule type="expression" dxfId="52" priority="50" stopIfTrue="1">
      <formula>Grise=2</formula>
    </cfRule>
  </conditionalFormatting>
  <conditionalFormatting sqref="Q22">
    <cfRule type="expression" dxfId="51" priority="49" stopIfTrue="1">
      <formula>Grise=2</formula>
    </cfRule>
  </conditionalFormatting>
  <conditionalFormatting sqref="Q24">
    <cfRule type="expression" dxfId="50" priority="48" stopIfTrue="1">
      <formula>Grise=2</formula>
    </cfRule>
  </conditionalFormatting>
  <conditionalFormatting sqref="Q26">
    <cfRule type="expression" dxfId="49" priority="47" stopIfTrue="1">
      <formula>Grise=2</formula>
    </cfRule>
  </conditionalFormatting>
  <conditionalFormatting sqref="Q28">
    <cfRule type="expression" dxfId="48" priority="46" stopIfTrue="1">
      <formula>Grise=2</formula>
    </cfRule>
  </conditionalFormatting>
  <conditionalFormatting sqref="C9">
    <cfRule type="expression" dxfId="47" priority="43" stopIfTrue="1">
      <formula>"A9=1"</formula>
    </cfRule>
    <cfRule type="expression" dxfId="46" priority="44" stopIfTrue="1">
      <formula>"A9=1"</formula>
    </cfRule>
    <cfRule type="expression" dxfId="45" priority="45" stopIfTrue="1">
      <formula>"SI.A9=1"</formula>
    </cfRule>
  </conditionalFormatting>
  <conditionalFormatting sqref="C10">
    <cfRule type="expression" dxfId="44" priority="42" stopIfTrue="1">
      <formula>Grise=2</formula>
    </cfRule>
  </conditionalFormatting>
  <conditionalFormatting sqref="C12">
    <cfRule type="expression" dxfId="43" priority="41" stopIfTrue="1">
      <formula>Grise=2</formula>
    </cfRule>
  </conditionalFormatting>
  <conditionalFormatting sqref="C14">
    <cfRule type="expression" dxfId="42" priority="40" stopIfTrue="1">
      <formula>Grise=2</formula>
    </cfRule>
  </conditionalFormatting>
  <conditionalFormatting sqref="C16">
    <cfRule type="expression" dxfId="41" priority="39" stopIfTrue="1">
      <formula>Grise=2</formula>
    </cfRule>
  </conditionalFormatting>
  <conditionalFormatting sqref="C18">
    <cfRule type="expression" dxfId="40" priority="38" stopIfTrue="1">
      <formula>Grise=2</formula>
    </cfRule>
  </conditionalFormatting>
  <conditionalFormatting sqref="C20">
    <cfRule type="expression" dxfId="39" priority="37" stopIfTrue="1">
      <formula>Grise=2</formula>
    </cfRule>
  </conditionalFormatting>
  <conditionalFormatting sqref="C22">
    <cfRule type="expression" dxfId="38" priority="36" stopIfTrue="1">
      <formula>Grise=2</formula>
    </cfRule>
  </conditionalFormatting>
  <conditionalFormatting sqref="C24">
    <cfRule type="expression" dxfId="37" priority="35" stopIfTrue="1">
      <formula>Grise=2</formula>
    </cfRule>
  </conditionalFormatting>
  <conditionalFormatting sqref="C26">
    <cfRule type="expression" dxfId="36" priority="34" stopIfTrue="1">
      <formula>Grise=2</formula>
    </cfRule>
  </conditionalFormatting>
  <conditionalFormatting sqref="C28">
    <cfRule type="expression" dxfId="35" priority="33" stopIfTrue="1">
      <formula>Grise=2</formula>
    </cfRule>
  </conditionalFormatting>
  <conditionalFormatting sqref="D10:I10">
    <cfRule type="expression" dxfId="34" priority="32" stopIfTrue="1">
      <formula>Grise=2</formula>
    </cfRule>
  </conditionalFormatting>
  <conditionalFormatting sqref="D12:I12">
    <cfRule type="expression" dxfId="33" priority="31" stopIfTrue="1">
      <formula>Grise=2</formula>
    </cfRule>
  </conditionalFormatting>
  <conditionalFormatting sqref="E14:I14">
    <cfRule type="expression" dxfId="32" priority="30" stopIfTrue="1">
      <formula>Grise=2</formula>
    </cfRule>
  </conditionalFormatting>
  <conditionalFormatting sqref="E16:I16">
    <cfRule type="expression" dxfId="31" priority="29" stopIfTrue="1">
      <formula>Grise=2</formula>
    </cfRule>
  </conditionalFormatting>
  <conditionalFormatting sqref="E18:I18">
    <cfRule type="expression" dxfId="30" priority="28" stopIfTrue="1">
      <formula>Grise=2</formula>
    </cfRule>
  </conditionalFormatting>
  <conditionalFormatting sqref="E20:I20">
    <cfRule type="expression" dxfId="29" priority="27" stopIfTrue="1">
      <formula>Grise=2</formula>
    </cfRule>
  </conditionalFormatting>
  <conditionalFormatting sqref="E22:I22">
    <cfRule type="expression" dxfId="28" priority="26" stopIfTrue="1">
      <formula>Grise=2</formula>
    </cfRule>
  </conditionalFormatting>
  <conditionalFormatting sqref="E24:I24">
    <cfRule type="expression" dxfId="27" priority="25" stopIfTrue="1">
      <formula>Grise=2</formula>
    </cfRule>
  </conditionalFormatting>
  <conditionalFormatting sqref="E26:I26">
    <cfRule type="expression" dxfId="26" priority="24" stopIfTrue="1">
      <formula>Grise=2</formula>
    </cfRule>
  </conditionalFormatting>
  <conditionalFormatting sqref="E28:I28">
    <cfRule type="expression" dxfId="25" priority="23" stopIfTrue="1">
      <formula>Grise=2</formula>
    </cfRule>
  </conditionalFormatting>
  <conditionalFormatting sqref="D14 D16 D18 D20 D22 D24 D26 D28">
    <cfRule type="expression" dxfId="24" priority="22" stopIfTrue="1">
      <formula>Grise=2</formula>
    </cfRule>
  </conditionalFormatting>
  <conditionalFormatting sqref="J10:O10">
    <cfRule type="expression" dxfId="23" priority="21" stopIfTrue="1">
      <formula>Grise=2</formula>
    </cfRule>
  </conditionalFormatting>
  <conditionalFormatting sqref="J12:O12">
    <cfRule type="expression" dxfId="22" priority="20" stopIfTrue="1">
      <formula>Grise=2</formula>
    </cfRule>
  </conditionalFormatting>
  <conditionalFormatting sqref="K14:O14">
    <cfRule type="expression" dxfId="21" priority="19" stopIfTrue="1">
      <formula>Grise=2</formula>
    </cfRule>
  </conditionalFormatting>
  <conditionalFormatting sqref="K16:O16">
    <cfRule type="expression" dxfId="20" priority="18" stopIfTrue="1">
      <formula>Grise=2</formula>
    </cfRule>
  </conditionalFormatting>
  <conditionalFormatting sqref="K18:O18">
    <cfRule type="expression" dxfId="19" priority="17" stopIfTrue="1">
      <formula>Grise=2</formula>
    </cfRule>
  </conditionalFormatting>
  <conditionalFormatting sqref="K20:O20">
    <cfRule type="expression" dxfId="18" priority="16" stopIfTrue="1">
      <formula>Grise=2</formula>
    </cfRule>
  </conditionalFormatting>
  <conditionalFormatting sqref="K22:O22">
    <cfRule type="expression" dxfId="17" priority="15" stopIfTrue="1">
      <formula>Grise=2</formula>
    </cfRule>
  </conditionalFormatting>
  <conditionalFormatting sqref="K24:O24">
    <cfRule type="expression" dxfId="16" priority="14" stopIfTrue="1">
      <formula>Grise=2</formula>
    </cfRule>
  </conditionalFormatting>
  <conditionalFormatting sqref="K26:O26">
    <cfRule type="expression" dxfId="15" priority="13" stopIfTrue="1">
      <formula>Grise=2</formula>
    </cfRule>
  </conditionalFormatting>
  <conditionalFormatting sqref="K28:O28">
    <cfRule type="expression" dxfId="14" priority="12" stopIfTrue="1">
      <formula>Grise=2</formula>
    </cfRule>
  </conditionalFormatting>
  <conditionalFormatting sqref="J14 J16 J18 J20 J22 J24 J26 J28">
    <cfRule type="expression" dxfId="13" priority="11" stopIfTrue="1">
      <formula>Grise=2</formula>
    </cfRule>
  </conditionalFormatting>
  <conditionalFormatting sqref="P10">
    <cfRule type="expression" dxfId="12" priority="10" stopIfTrue="1">
      <formula>Grise=2</formula>
    </cfRule>
  </conditionalFormatting>
  <conditionalFormatting sqref="P12">
    <cfRule type="expression" dxfId="11" priority="9" stopIfTrue="1">
      <formula>Grise=2</formula>
    </cfRule>
  </conditionalFormatting>
  <conditionalFormatting sqref="P14">
    <cfRule type="expression" dxfId="10" priority="8" stopIfTrue="1">
      <formula>Grise=2</formula>
    </cfRule>
  </conditionalFormatting>
  <conditionalFormatting sqref="P16">
    <cfRule type="expression" dxfId="9" priority="7" stopIfTrue="1">
      <formula>Grise=2</formula>
    </cfRule>
  </conditionalFormatting>
  <conditionalFormatting sqref="P18">
    <cfRule type="expression" dxfId="8" priority="6" stopIfTrue="1">
      <formula>Grise=2</formula>
    </cfRule>
  </conditionalFormatting>
  <conditionalFormatting sqref="P20">
    <cfRule type="expression" dxfId="7" priority="5" stopIfTrue="1">
      <formula>Grise=2</formula>
    </cfRule>
  </conditionalFormatting>
  <conditionalFormatting sqref="P22">
    <cfRule type="expression" dxfId="6" priority="4" stopIfTrue="1">
      <formula>Grise=2</formula>
    </cfRule>
  </conditionalFormatting>
  <conditionalFormatting sqref="P24">
    <cfRule type="expression" dxfId="5" priority="3" stopIfTrue="1">
      <formula>Grise=2</formula>
    </cfRule>
  </conditionalFormatting>
  <conditionalFormatting sqref="P26">
    <cfRule type="expression" dxfId="4" priority="2" stopIfTrue="1">
      <formula>Grise=2</formula>
    </cfRule>
  </conditionalFormatting>
  <conditionalFormatting sqref="P28">
    <cfRule type="expression" dxfId="3" priority="1" stopIfTrue="1">
      <formula>Grise=2</formula>
    </cfRule>
  </conditionalFormatting>
  <pageMargins left="0.98425196850393704" right="0.70866141732283472" top="0.19685039370078741" bottom="0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6" tint="0.59999389629810485"/>
  </sheetPr>
  <dimension ref="A1:Q32"/>
  <sheetViews>
    <sheetView showGridLines="0" tabSelected="1" topLeftCell="A4" workbookViewId="0">
      <selection activeCell="B23" sqref="B23:F28"/>
    </sheetView>
  </sheetViews>
  <sheetFormatPr baseColWidth="10" defaultRowHeight="14.4" x14ac:dyDescent="0.3"/>
  <cols>
    <col min="1" max="1" width="7.44140625" customWidth="1"/>
    <col min="2" max="2" width="7.44140625" hidden="1" customWidth="1"/>
    <col min="3" max="3" width="39.6640625" customWidth="1"/>
    <col min="4" max="4" width="17.33203125" customWidth="1"/>
    <col min="5" max="5" width="15.6640625" customWidth="1"/>
    <col min="6" max="6" width="20.109375" customWidth="1"/>
  </cols>
  <sheetData>
    <row r="1" spans="1:17" ht="12.75" customHeight="1" x14ac:dyDescent="0.3"/>
    <row r="2" spans="1:17" ht="22.5" customHeight="1" x14ac:dyDescent="0.3">
      <c r="A2" s="187" t="s">
        <v>45</v>
      </c>
      <c r="B2" s="187"/>
      <c r="C2" s="187"/>
      <c r="D2" s="187"/>
      <c r="E2" s="187"/>
      <c r="F2" s="187"/>
    </row>
    <row r="3" spans="1:17" ht="12.75" customHeight="1" x14ac:dyDescent="0.3"/>
    <row r="4" spans="1:17" ht="21" customHeight="1" x14ac:dyDescent="0.3">
      <c r="C4" s="188"/>
      <c r="D4" s="189"/>
      <c r="E4" s="189"/>
    </row>
    <row r="5" spans="1:17" x14ac:dyDescent="0.3">
      <c r="D5" s="34" t="s">
        <v>0</v>
      </c>
      <c r="E5" s="35" t="s">
        <v>0</v>
      </c>
      <c r="F5" s="23"/>
      <c r="G5" s="23"/>
      <c r="H5" s="23"/>
      <c r="I5" s="185"/>
      <c r="J5" s="185"/>
    </row>
    <row r="6" spans="1:17" x14ac:dyDescent="0.3">
      <c r="A6" s="129" t="s">
        <v>0</v>
      </c>
      <c r="B6" s="129"/>
      <c r="C6" s="190">
        <f>BRUT.Messieurs!I6</f>
        <v>43376</v>
      </c>
      <c r="D6" s="190"/>
      <c r="E6" s="136">
        <f>BRUT.Messieurs!T6</f>
        <v>16</v>
      </c>
      <c r="F6" s="135" t="s">
        <v>46</v>
      </c>
      <c r="G6" s="23"/>
      <c r="H6" s="23"/>
      <c r="I6" s="23"/>
      <c r="J6" s="185"/>
      <c r="K6" s="185"/>
      <c r="L6" s="185"/>
      <c r="M6" s="185"/>
      <c r="N6" s="185"/>
      <c r="O6" s="186"/>
      <c r="P6" s="186"/>
      <c r="Q6" s="6"/>
    </row>
    <row r="7" spans="1:17" ht="12" customHeight="1" thickBot="1" x14ac:dyDescent="0.35">
      <c r="C7" s="36" t="s">
        <v>0</v>
      </c>
    </row>
    <row r="8" spans="1:17" ht="39" customHeight="1" thickTop="1" thickBot="1" x14ac:dyDescent="0.35">
      <c r="A8" s="37" t="s">
        <v>9</v>
      </c>
      <c r="B8" s="38"/>
      <c r="C8" s="39" t="s">
        <v>34</v>
      </c>
      <c r="D8" s="40" t="s">
        <v>35</v>
      </c>
      <c r="E8" s="41" t="s">
        <v>36</v>
      </c>
      <c r="F8" s="42" t="s">
        <v>12</v>
      </c>
    </row>
    <row r="9" spans="1:17" ht="34.5" customHeight="1" x14ac:dyDescent="0.3">
      <c r="A9" s="88">
        <v>1</v>
      </c>
      <c r="B9" s="123">
        <v>1</v>
      </c>
      <c r="C9" s="63" t="s">
        <v>14</v>
      </c>
      <c r="D9" s="66">
        <v>10110</v>
      </c>
      <c r="E9" s="67">
        <v>2380</v>
      </c>
      <c r="F9" s="68">
        <f>+D9+E9</f>
        <v>12490</v>
      </c>
    </row>
    <row r="10" spans="1:17" ht="34.5" customHeight="1" x14ac:dyDescent="0.3">
      <c r="A10" s="89">
        <v>2</v>
      </c>
      <c r="B10" s="83">
        <v>1</v>
      </c>
      <c r="C10" s="71" t="s">
        <v>13</v>
      </c>
      <c r="D10" s="84">
        <v>7930</v>
      </c>
      <c r="E10" s="85">
        <v>3740</v>
      </c>
      <c r="F10" s="86">
        <f>+D10+E10</f>
        <v>11670</v>
      </c>
    </row>
    <row r="11" spans="1:17" ht="34.5" customHeight="1" x14ac:dyDescent="0.3">
      <c r="A11" s="89">
        <v>3</v>
      </c>
      <c r="B11" s="83">
        <v>1</v>
      </c>
      <c r="C11" s="71" t="s">
        <v>17</v>
      </c>
      <c r="D11" s="84">
        <v>6920</v>
      </c>
      <c r="E11" s="85">
        <v>3490</v>
      </c>
      <c r="F11" s="86">
        <f>+D11+E11</f>
        <v>10410</v>
      </c>
    </row>
    <row r="12" spans="1:17" ht="34.5" customHeight="1" x14ac:dyDescent="0.3">
      <c r="A12" s="89">
        <v>4</v>
      </c>
      <c r="B12" s="83">
        <v>1</v>
      </c>
      <c r="C12" s="71" t="s">
        <v>18</v>
      </c>
      <c r="D12" s="84">
        <v>5570</v>
      </c>
      <c r="E12" s="85">
        <v>4760</v>
      </c>
      <c r="F12" s="86">
        <f>+D12+E12</f>
        <v>10330</v>
      </c>
    </row>
    <row r="13" spans="1:17" ht="34.5" customHeight="1" x14ac:dyDescent="0.3">
      <c r="A13" s="89">
        <v>5</v>
      </c>
      <c r="B13" s="83">
        <v>1</v>
      </c>
      <c r="C13" s="71" t="s">
        <v>39</v>
      </c>
      <c r="D13" s="84">
        <v>6520</v>
      </c>
      <c r="E13" s="85">
        <v>3320</v>
      </c>
      <c r="F13" s="86">
        <f>+D13+E13</f>
        <v>9840</v>
      </c>
    </row>
    <row r="14" spans="1:17" ht="34.5" customHeight="1" thickBot="1" x14ac:dyDescent="0.35">
      <c r="A14" s="100">
        <v>6</v>
      </c>
      <c r="B14" s="142">
        <v>1</v>
      </c>
      <c r="C14" s="101" t="s">
        <v>19</v>
      </c>
      <c r="D14" s="102">
        <v>6490</v>
      </c>
      <c r="E14" s="103">
        <v>3010</v>
      </c>
      <c r="F14" s="104">
        <f>+D14+E14</f>
        <v>9500</v>
      </c>
    </row>
    <row r="15" spans="1:17" ht="34.5" customHeight="1" x14ac:dyDescent="0.3">
      <c r="A15" s="105">
        <v>7</v>
      </c>
      <c r="B15" s="124">
        <v>1</v>
      </c>
      <c r="C15" s="106" t="s">
        <v>20</v>
      </c>
      <c r="D15" s="107">
        <v>4080</v>
      </c>
      <c r="E15" s="108">
        <v>4100</v>
      </c>
      <c r="F15" s="109">
        <f>+D15+E15</f>
        <v>8180</v>
      </c>
    </row>
    <row r="16" spans="1:17" ht="34.5" customHeight="1" x14ac:dyDescent="0.3">
      <c r="A16" s="87">
        <v>8</v>
      </c>
      <c r="B16" s="83">
        <v>1</v>
      </c>
      <c r="C16" s="71" t="s">
        <v>16</v>
      </c>
      <c r="D16" s="84">
        <v>4230</v>
      </c>
      <c r="E16" s="85">
        <v>1140</v>
      </c>
      <c r="F16" s="86">
        <f>+D16+E16</f>
        <v>5370</v>
      </c>
    </row>
    <row r="17" spans="1:6" ht="34.5" customHeight="1" x14ac:dyDescent="0.3">
      <c r="A17" s="87">
        <v>9</v>
      </c>
      <c r="B17" s="83">
        <v>1</v>
      </c>
      <c r="C17" s="71" t="s">
        <v>28</v>
      </c>
      <c r="D17" s="84">
        <v>2570</v>
      </c>
      <c r="E17" s="85">
        <v>1940</v>
      </c>
      <c r="F17" s="86">
        <f>+D17+E17</f>
        <v>4510</v>
      </c>
    </row>
    <row r="18" spans="1:6" ht="34.5" customHeight="1" x14ac:dyDescent="0.3">
      <c r="A18" s="87">
        <v>10</v>
      </c>
      <c r="B18" s="83">
        <v>1</v>
      </c>
      <c r="C18" s="71" t="s">
        <v>23</v>
      </c>
      <c r="D18" s="84">
        <v>4110</v>
      </c>
      <c r="E18" s="85">
        <v>0</v>
      </c>
      <c r="F18" s="86">
        <f>+D18+E18</f>
        <v>4110</v>
      </c>
    </row>
    <row r="19" spans="1:6" ht="34.5" customHeight="1" x14ac:dyDescent="0.3">
      <c r="A19" s="87">
        <v>11</v>
      </c>
      <c r="B19" s="83">
        <v>1</v>
      </c>
      <c r="C19" s="71" t="s">
        <v>24</v>
      </c>
      <c r="D19" s="84">
        <v>1880</v>
      </c>
      <c r="E19" s="85">
        <v>0</v>
      </c>
      <c r="F19" s="86">
        <f>+D19+E19</f>
        <v>1880</v>
      </c>
    </row>
    <row r="20" spans="1:6" ht="34.5" customHeight="1" x14ac:dyDescent="0.3">
      <c r="A20" s="87">
        <v>12</v>
      </c>
      <c r="B20" s="83">
        <v>1</v>
      </c>
      <c r="C20" s="71" t="s">
        <v>30</v>
      </c>
      <c r="D20" s="84">
        <v>1140</v>
      </c>
      <c r="E20" s="85">
        <v>0</v>
      </c>
      <c r="F20" s="86">
        <f>+D20+E20</f>
        <v>1140</v>
      </c>
    </row>
    <row r="21" spans="1:6" ht="34.5" customHeight="1" x14ac:dyDescent="0.3">
      <c r="A21" s="87">
        <v>13</v>
      </c>
      <c r="B21" s="83">
        <v>1</v>
      </c>
      <c r="C21" s="71" t="s">
        <v>22</v>
      </c>
      <c r="D21" s="84">
        <v>720</v>
      </c>
      <c r="E21" s="85">
        <v>0</v>
      </c>
      <c r="F21" s="86">
        <f>+D21+E21</f>
        <v>720</v>
      </c>
    </row>
    <row r="22" spans="1:6" ht="34.5" customHeight="1" thickBot="1" x14ac:dyDescent="0.35">
      <c r="A22" s="80">
        <v>14</v>
      </c>
      <c r="B22" s="122">
        <v>1</v>
      </c>
      <c r="C22" s="64" t="s">
        <v>38</v>
      </c>
      <c r="D22" s="143">
        <v>360</v>
      </c>
      <c r="E22" s="81">
        <v>0</v>
      </c>
      <c r="F22" s="82">
        <f>+D22+E22</f>
        <v>360</v>
      </c>
    </row>
    <row r="23" spans="1:6" ht="34.5" customHeight="1" thickTop="1" x14ac:dyDescent="0.3">
      <c r="A23" s="119">
        <v>1</v>
      </c>
      <c r="B23" s="125">
        <v>2</v>
      </c>
      <c r="C23" s="90" t="s">
        <v>21</v>
      </c>
      <c r="D23" s="91">
        <v>5500</v>
      </c>
      <c r="E23" s="92">
        <v>1390</v>
      </c>
      <c r="F23" s="93">
        <f>+D23+E23</f>
        <v>6890</v>
      </c>
    </row>
    <row r="24" spans="1:6" ht="34.5" customHeight="1" x14ac:dyDescent="0.3">
      <c r="A24" s="120">
        <v>2</v>
      </c>
      <c r="B24" s="83">
        <v>2</v>
      </c>
      <c r="C24" s="71" t="s">
        <v>25</v>
      </c>
      <c r="D24" s="85">
        <v>5000</v>
      </c>
      <c r="E24" s="85">
        <v>410</v>
      </c>
      <c r="F24" s="99">
        <f>+D24+E24</f>
        <v>5410</v>
      </c>
    </row>
    <row r="25" spans="1:6" ht="34.5" customHeight="1" x14ac:dyDescent="0.3">
      <c r="A25" s="120">
        <v>3</v>
      </c>
      <c r="B25" s="83">
        <v>2</v>
      </c>
      <c r="C25" s="71" t="s">
        <v>37</v>
      </c>
      <c r="D25" s="85">
        <v>1520</v>
      </c>
      <c r="E25" s="85">
        <v>1550</v>
      </c>
      <c r="F25" s="99">
        <f>+D25+E25</f>
        <v>3070</v>
      </c>
    </row>
    <row r="26" spans="1:6" ht="34.5" customHeight="1" x14ac:dyDescent="0.3">
      <c r="A26" s="120">
        <v>4</v>
      </c>
      <c r="B26" s="83">
        <v>2</v>
      </c>
      <c r="C26" s="71" t="s">
        <v>29</v>
      </c>
      <c r="D26" s="85">
        <v>1490</v>
      </c>
      <c r="E26" s="85">
        <v>690</v>
      </c>
      <c r="F26" s="99">
        <f>+D26+E26</f>
        <v>2180</v>
      </c>
    </row>
    <row r="27" spans="1:6" ht="34.5" customHeight="1" x14ac:dyDescent="0.3">
      <c r="A27" s="120">
        <v>5</v>
      </c>
      <c r="B27" s="83">
        <v>2</v>
      </c>
      <c r="C27" s="71" t="s">
        <v>40</v>
      </c>
      <c r="D27" s="85">
        <v>0</v>
      </c>
      <c r="E27" s="85">
        <v>0</v>
      </c>
      <c r="F27" s="99">
        <f>+D27+E27</f>
        <v>0</v>
      </c>
    </row>
    <row r="28" spans="1:6" ht="34.5" customHeight="1" thickBot="1" x14ac:dyDescent="0.35">
      <c r="A28" s="121">
        <v>6</v>
      </c>
      <c r="B28" s="94">
        <v>2</v>
      </c>
      <c r="C28" s="95" t="s">
        <v>41</v>
      </c>
      <c r="D28" s="96">
        <v>0</v>
      </c>
      <c r="E28" s="97">
        <v>0</v>
      </c>
      <c r="F28" s="98">
        <f>+D28+E28</f>
        <v>0</v>
      </c>
    </row>
    <row r="29" spans="1:6" ht="15" thickTop="1" x14ac:dyDescent="0.3"/>
    <row r="32" spans="1:6" x14ac:dyDescent="0.3">
      <c r="E32" t="s">
        <v>0</v>
      </c>
    </row>
  </sheetData>
  <sheetProtection sheet="1" objects="1" scenarios="1"/>
  <sortState ref="B23:F28">
    <sortCondition descending="1" ref="F23:F28"/>
  </sortState>
  <mergeCells count="6">
    <mergeCell ref="L6:P6"/>
    <mergeCell ref="A2:F2"/>
    <mergeCell ref="C4:E4"/>
    <mergeCell ref="I5:J5"/>
    <mergeCell ref="J6:K6"/>
    <mergeCell ref="C6:D6"/>
  </mergeCells>
  <conditionalFormatting sqref="C9">
    <cfRule type="expression" dxfId="2" priority="1" stopIfTrue="1">
      <formula>"A9=1"</formula>
    </cfRule>
    <cfRule type="expression" dxfId="1" priority="2" stopIfTrue="1">
      <formula>"A9=1"</formula>
    </cfRule>
    <cfRule type="expression" dxfId="0" priority="3" stopIfTrue="1">
      <formula>"SI.A9=1"</formula>
    </cfRule>
  </conditionalFormatting>
  <pageMargins left="0.11811023622047245" right="0.11811023622047245" top="0.15748031496062992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BRUT.Messieurs</vt:lpstr>
      <vt:lpstr>NET.Messieurs</vt:lpstr>
      <vt:lpstr>BRUT.Dames</vt:lpstr>
      <vt:lpstr>NET.Dames</vt:lpstr>
      <vt:lpstr>QUALIF.TOP6</vt:lpstr>
      <vt:lpstr>_05_oct</vt:lpstr>
      <vt:lpstr>BRUT.Messieurs!Zone_d_impression</vt:lpstr>
      <vt:lpstr>NET.Messieurs!Zone_d_impression</vt:lpstr>
      <vt:lpstr>QUALIF.TOP6!Zone_d_impression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LANCE</dc:creator>
  <cp:lastModifiedBy>Guy GOUSSARD</cp:lastModifiedBy>
  <cp:lastPrinted>2018-06-23T07:36:46Z</cp:lastPrinted>
  <dcterms:created xsi:type="dcterms:W3CDTF">2017-11-01T13:06:36Z</dcterms:created>
  <dcterms:modified xsi:type="dcterms:W3CDTF">2019-10-03T19:55:45Z</dcterms:modified>
</cp:coreProperties>
</file>